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225" windowWidth="21900" windowHeight="119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211" i="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Z211"/>
  <c r="C211"/>
  <c r="L66"/>
  <c r="C117"/>
  <c r="I200" l="1"/>
  <c r="M200"/>
  <c r="L200"/>
  <c r="L195"/>
  <c r="L189"/>
  <c r="R189"/>
  <c r="Q189"/>
  <c r="I189"/>
  <c r="M182"/>
  <c r="I182"/>
  <c r="L182"/>
  <c r="I175"/>
  <c r="L175"/>
  <c r="I168"/>
  <c r="L168"/>
  <c r="O182"/>
  <c r="R182"/>
  <c r="X189"/>
  <c r="C191"/>
  <c r="F191"/>
  <c r="D191"/>
  <c r="C202"/>
  <c r="E202"/>
  <c r="I202"/>
  <c r="D202"/>
  <c r="G202"/>
  <c r="F202"/>
  <c r="C178"/>
  <c r="F178"/>
  <c r="I178"/>
  <c r="D178"/>
  <c r="I187"/>
  <c r="M160"/>
  <c r="I160" s="1"/>
  <c r="N160"/>
  <c r="L160"/>
  <c r="I161"/>
  <c r="I162"/>
  <c r="I163"/>
  <c r="I164"/>
  <c r="I165"/>
  <c r="I166"/>
  <c r="I167"/>
  <c r="C161"/>
  <c r="C162"/>
  <c r="C163"/>
  <c r="C164"/>
  <c r="C165"/>
  <c r="C167"/>
  <c r="H161"/>
  <c r="H162"/>
  <c r="H163"/>
  <c r="H164"/>
  <c r="H165"/>
  <c r="H166"/>
  <c r="H167"/>
  <c r="G161"/>
  <c r="G162"/>
  <c r="G163"/>
  <c r="G164"/>
  <c r="G165"/>
  <c r="G166"/>
  <c r="G167"/>
  <c r="F161"/>
  <c r="F162"/>
  <c r="F163"/>
  <c r="F164"/>
  <c r="F165"/>
  <c r="F166"/>
  <c r="F167"/>
  <c r="E161"/>
  <c r="E162"/>
  <c r="E163"/>
  <c r="E164"/>
  <c r="E165"/>
  <c r="E166"/>
  <c r="E167"/>
  <c r="D161"/>
  <c r="D162"/>
  <c r="D163"/>
  <c r="D164"/>
  <c r="D165"/>
  <c r="D166"/>
  <c r="D167"/>
  <c r="E160"/>
  <c r="D160"/>
  <c r="H160"/>
  <c r="O161"/>
  <c r="O162"/>
  <c r="O163"/>
  <c r="O164"/>
  <c r="O165"/>
  <c r="O166"/>
  <c r="O167"/>
  <c r="O160"/>
  <c r="P160"/>
  <c r="Q160"/>
  <c r="R160"/>
  <c r="S160"/>
  <c r="T160"/>
  <c r="U161"/>
  <c r="U162"/>
  <c r="U163"/>
  <c r="U164"/>
  <c r="U165"/>
  <c r="U166"/>
  <c r="C166" s="1"/>
  <c r="U167"/>
  <c r="V160"/>
  <c r="W160"/>
  <c r="X160"/>
  <c r="U160" s="1"/>
  <c r="Y160"/>
  <c r="G160" s="1"/>
  <c r="J160"/>
  <c r="K160"/>
  <c r="Z160"/>
  <c r="N143"/>
  <c r="M143"/>
  <c r="L143"/>
  <c r="K143"/>
  <c r="H144"/>
  <c r="H145"/>
  <c r="H146"/>
  <c r="H147"/>
  <c r="H148"/>
  <c r="G144"/>
  <c r="G145"/>
  <c r="G146"/>
  <c r="G147"/>
  <c r="G148"/>
  <c r="F144"/>
  <c r="F145"/>
  <c r="F146"/>
  <c r="F147"/>
  <c r="F148"/>
  <c r="E148"/>
  <c r="F138"/>
  <c r="F139"/>
  <c r="F140"/>
  <c r="F141"/>
  <c r="F142"/>
  <c r="H138"/>
  <c r="H139"/>
  <c r="H140"/>
  <c r="H141"/>
  <c r="H142"/>
  <c r="G138"/>
  <c r="G139"/>
  <c r="G140"/>
  <c r="G141"/>
  <c r="G142"/>
  <c r="E139"/>
  <c r="E140"/>
  <c r="E141"/>
  <c r="E142"/>
  <c r="E138"/>
  <c r="D139"/>
  <c r="D140"/>
  <c r="D141"/>
  <c r="D142"/>
  <c r="D138"/>
  <c r="D137" s="1"/>
  <c r="U138"/>
  <c r="U139"/>
  <c r="U140"/>
  <c r="U141"/>
  <c r="U142"/>
  <c r="O138"/>
  <c r="O139"/>
  <c r="O140"/>
  <c r="O141"/>
  <c r="O142"/>
  <c r="I138"/>
  <c r="C138" s="1"/>
  <c r="I139"/>
  <c r="C139" s="1"/>
  <c r="I140"/>
  <c r="C140" s="1"/>
  <c r="I141"/>
  <c r="C141" s="1"/>
  <c r="I142"/>
  <c r="C142" s="1"/>
  <c r="J137"/>
  <c r="K137"/>
  <c r="L137"/>
  <c r="M137"/>
  <c r="N137"/>
  <c r="P137"/>
  <c r="Q137"/>
  <c r="R137"/>
  <c r="S137"/>
  <c r="T137"/>
  <c r="V137"/>
  <c r="W137"/>
  <c r="X137"/>
  <c r="Y137"/>
  <c r="Z137"/>
  <c r="H120"/>
  <c r="H121"/>
  <c r="H122"/>
  <c r="H123"/>
  <c r="G120"/>
  <c r="G121"/>
  <c r="G122"/>
  <c r="G123"/>
  <c r="F120"/>
  <c r="F121"/>
  <c r="F122"/>
  <c r="F123"/>
  <c r="F124"/>
  <c r="E120"/>
  <c r="E121"/>
  <c r="E122"/>
  <c r="E123"/>
  <c r="E124"/>
  <c r="D120"/>
  <c r="D121"/>
  <c r="D122"/>
  <c r="D123"/>
  <c r="D124"/>
  <c r="I120"/>
  <c r="C120" s="1"/>
  <c r="I121"/>
  <c r="I122"/>
  <c r="I123"/>
  <c r="I124"/>
  <c r="I125"/>
  <c r="I126"/>
  <c r="I127"/>
  <c r="J34"/>
  <c r="K34"/>
  <c r="L34"/>
  <c r="M34"/>
  <c r="N34"/>
  <c r="P34"/>
  <c r="Q34"/>
  <c r="R34"/>
  <c r="S34"/>
  <c r="T34"/>
  <c r="V34"/>
  <c r="W34"/>
  <c r="X34"/>
  <c r="Y34"/>
  <c r="Z34"/>
  <c r="F91"/>
  <c r="F92"/>
  <c r="F93"/>
  <c r="F94"/>
  <c r="F95"/>
  <c r="F96"/>
  <c r="F90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68"/>
  <c r="J88"/>
  <c r="K88"/>
  <c r="L88"/>
  <c r="M88"/>
  <c r="N88"/>
  <c r="P88"/>
  <c r="Q88"/>
  <c r="R88"/>
  <c r="S88"/>
  <c r="T88"/>
  <c r="V88"/>
  <c r="W88"/>
  <c r="X88"/>
  <c r="Y88"/>
  <c r="Z88"/>
  <c r="H88" s="1"/>
  <c r="I86"/>
  <c r="U86"/>
  <c r="O86"/>
  <c r="I68"/>
  <c r="U69"/>
  <c r="U70"/>
  <c r="U71"/>
  <c r="U72"/>
  <c r="U73"/>
  <c r="U74"/>
  <c r="U75"/>
  <c r="U76"/>
  <c r="U77"/>
  <c r="U78"/>
  <c r="U79"/>
  <c r="U80"/>
  <c r="U81"/>
  <c r="U82"/>
  <c r="U83"/>
  <c r="U84"/>
  <c r="U85"/>
  <c r="U87"/>
  <c r="U68"/>
  <c r="O69"/>
  <c r="O70"/>
  <c r="O71"/>
  <c r="O72"/>
  <c r="O73"/>
  <c r="O74"/>
  <c r="O75"/>
  <c r="O76"/>
  <c r="O77"/>
  <c r="O78"/>
  <c r="O79"/>
  <c r="O80"/>
  <c r="O81"/>
  <c r="O82"/>
  <c r="O83"/>
  <c r="O84"/>
  <c r="O85"/>
  <c r="O87"/>
  <c r="O68"/>
  <c r="J51"/>
  <c r="K51"/>
  <c r="L51"/>
  <c r="M51"/>
  <c r="N51"/>
  <c r="P51"/>
  <c r="Q51"/>
  <c r="R51"/>
  <c r="S51"/>
  <c r="T51"/>
  <c r="V51"/>
  <c r="W51"/>
  <c r="X51"/>
  <c r="Y51"/>
  <c r="Z51"/>
  <c r="H54"/>
  <c r="H55"/>
  <c r="H56"/>
  <c r="H57"/>
  <c r="H58"/>
  <c r="H59"/>
  <c r="H60"/>
  <c r="H61"/>
  <c r="H62"/>
  <c r="H63"/>
  <c r="H64"/>
  <c r="H65"/>
  <c r="H53"/>
  <c r="G54"/>
  <c r="G55"/>
  <c r="G56"/>
  <c r="G57"/>
  <c r="G58"/>
  <c r="G59"/>
  <c r="G60"/>
  <c r="G61"/>
  <c r="G62"/>
  <c r="G63"/>
  <c r="G64"/>
  <c r="G65"/>
  <c r="G53"/>
  <c r="F54"/>
  <c r="F55"/>
  <c r="F56"/>
  <c r="F57"/>
  <c r="F58"/>
  <c r="C58" s="1"/>
  <c r="F59"/>
  <c r="F60"/>
  <c r="F61"/>
  <c r="F62"/>
  <c r="C62" s="1"/>
  <c r="F63"/>
  <c r="F64"/>
  <c r="F65"/>
  <c r="F53"/>
  <c r="E54"/>
  <c r="C54" s="1"/>
  <c r="E55"/>
  <c r="E56"/>
  <c r="E57"/>
  <c r="E58"/>
  <c r="E59"/>
  <c r="E60"/>
  <c r="E61"/>
  <c r="E62"/>
  <c r="E63"/>
  <c r="E64"/>
  <c r="E65"/>
  <c r="E53"/>
  <c r="D54"/>
  <c r="D55"/>
  <c r="D56"/>
  <c r="D57"/>
  <c r="D58"/>
  <c r="D59"/>
  <c r="D60"/>
  <c r="D61"/>
  <c r="D62"/>
  <c r="D63"/>
  <c r="D64"/>
  <c r="D65"/>
  <c r="D53"/>
  <c r="C55"/>
  <c r="C56"/>
  <c r="C59"/>
  <c r="C60"/>
  <c r="C63"/>
  <c r="C64"/>
  <c r="J97"/>
  <c r="K97"/>
  <c r="L97"/>
  <c r="M97"/>
  <c r="N97"/>
  <c r="O97"/>
  <c r="P97"/>
  <c r="Q97"/>
  <c r="R97"/>
  <c r="S97"/>
  <c r="T97"/>
  <c r="U97"/>
  <c r="V97"/>
  <c r="W97"/>
  <c r="X97"/>
  <c r="Y97"/>
  <c r="Z97"/>
  <c r="E97"/>
  <c r="G97"/>
  <c r="H97"/>
  <c r="D97"/>
  <c r="I91"/>
  <c r="C91" s="1"/>
  <c r="I92"/>
  <c r="C92" s="1"/>
  <c r="I93"/>
  <c r="C93" s="1"/>
  <c r="I94"/>
  <c r="I95"/>
  <c r="C95" s="1"/>
  <c r="I96"/>
  <c r="C96" s="1"/>
  <c r="I90"/>
  <c r="C90" s="1"/>
  <c r="C94"/>
  <c r="I69"/>
  <c r="C69" s="1"/>
  <c r="I70"/>
  <c r="C70" s="1"/>
  <c r="I71"/>
  <c r="I72"/>
  <c r="C72" s="1"/>
  <c r="I73"/>
  <c r="C73" s="1"/>
  <c r="I74"/>
  <c r="C74" s="1"/>
  <c r="I75"/>
  <c r="I76"/>
  <c r="C76" s="1"/>
  <c r="I77"/>
  <c r="C77" s="1"/>
  <c r="I78"/>
  <c r="C78" s="1"/>
  <c r="I79"/>
  <c r="I80"/>
  <c r="C80" s="1"/>
  <c r="I81"/>
  <c r="C81" s="1"/>
  <c r="I82"/>
  <c r="C82" s="1"/>
  <c r="I83"/>
  <c r="C83" s="1"/>
  <c r="I84"/>
  <c r="C84" s="1"/>
  <c r="I85"/>
  <c r="C85" s="1"/>
  <c r="I87"/>
  <c r="C87" s="1"/>
  <c r="C68"/>
  <c r="C75"/>
  <c r="C79"/>
  <c r="W66"/>
  <c r="X66"/>
  <c r="Y66"/>
  <c r="Z66"/>
  <c r="V66"/>
  <c r="Q66"/>
  <c r="R66"/>
  <c r="S66"/>
  <c r="T66"/>
  <c r="P66"/>
  <c r="K66"/>
  <c r="E66" s="1"/>
  <c r="F66"/>
  <c r="M66"/>
  <c r="N66"/>
  <c r="J66"/>
  <c r="D66" s="1"/>
  <c r="U54"/>
  <c r="U55"/>
  <c r="U56"/>
  <c r="U57"/>
  <c r="U58"/>
  <c r="U59"/>
  <c r="U60"/>
  <c r="U61"/>
  <c r="U62"/>
  <c r="U63"/>
  <c r="U64"/>
  <c r="U65"/>
  <c r="U53"/>
  <c r="O54"/>
  <c r="O55"/>
  <c r="O56"/>
  <c r="O57"/>
  <c r="O58"/>
  <c r="O59"/>
  <c r="O60"/>
  <c r="O61"/>
  <c r="O62"/>
  <c r="O63"/>
  <c r="O64"/>
  <c r="O65"/>
  <c r="O53"/>
  <c r="I54"/>
  <c r="I55"/>
  <c r="I56"/>
  <c r="I57"/>
  <c r="I58"/>
  <c r="I59"/>
  <c r="I60"/>
  <c r="I61"/>
  <c r="I62"/>
  <c r="I63"/>
  <c r="I64"/>
  <c r="I65"/>
  <c r="I53"/>
  <c r="E34"/>
  <c r="F34"/>
  <c r="G34"/>
  <c r="H34"/>
  <c r="D34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9"/>
  <c r="C11"/>
  <c r="C65" l="1"/>
  <c r="C61"/>
  <c r="C57"/>
  <c r="C160"/>
  <c r="F160"/>
  <c r="H66"/>
  <c r="U88"/>
  <c r="E88"/>
  <c r="O137"/>
  <c r="F88"/>
  <c r="U137"/>
  <c r="F137"/>
  <c r="F97"/>
  <c r="G88"/>
  <c r="G66"/>
  <c r="D88"/>
  <c r="G137"/>
  <c r="H137"/>
  <c r="I137"/>
  <c r="C137" s="1"/>
  <c r="E146"/>
  <c r="E147"/>
  <c r="E137"/>
  <c r="C28"/>
  <c r="C12"/>
  <c r="C32"/>
  <c r="C24"/>
  <c r="C20"/>
  <c r="C16"/>
  <c r="C26"/>
  <c r="C71"/>
  <c r="C19"/>
  <c r="C66"/>
  <c r="O34"/>
  <c r="U66"/>
  <c r="O88"/>
  <c r="I34"/>
  <c r="C27"/>
  <c r="I88"/>
  <c r="U34"/>
  <c r="C86"/>
  <c r="C53"/>
  <c r="C30"/>
  <c r="C14"/>
  <c r="C22"/>
  <c r="C18"/>
  <c r="C10"/>
  <c r="I97"/>
  <c r="C97" s="1"/>
  <c r="C33"/>
  <c r="C29"/>
  <c r="C25"/>
  <c r="C21"/>
  <c r="C17"/>
  <c r="C13"/>
  <c r="C31"/>
  <c r="C23"/>
  <c r="C15"/>
  <c r="O66"/>
  <c r="I66"/>
  <c r="C9"/>
  <c r="H37"/>
  <c r="H38"/>
  <c r="H39"/>
  <c r="H40"/>
  <c r="H41"/>
  <c r="H42"/>
  <c r="H43"/>
  <c r="H44"/>
  <c r="H45"/>
  <c r="H46"/>
  <c r="H47"/>
  <c r="H48"/>
  <c r="H49"/>
  <c r="H50"/>
  <c r="H36"/>
  <c r="G37"/>
  <c r="G38"/>
  <c r="G39"/>
  <c r="G40"/>
  <c r="G41"/>
  <c r="G42"/>
  <c r="G43"/>
  <c r="G44"/>
  <c r="G45"/>
  <c r="G46"/>
  <c r="G47"/>
  <c r="G48"/>
  <c r="G49"/>
  <c r="G50"/>
  <c r="G36"/>
  <c r="F37"/>
  <c r="F38"/>
  <c r="F39"/>
  <c r="F40"/>
  <c r="F41"/>
  <c r="F42"/>
  <c r="F43"/>
  <c r="F44"/>
  <c r="F45"/>
  <c r="F46"/>
  <c r="F47"/>
  <c r="F48"/>
  <c r="F49"/>
  <c r="F50"/>
  <c r="F36"/>
  <c r="E37"/>
  <c r="E38"/>
  <c r="E39"/>
  <c r="E40"/>
  <c r="E41"/>
  <c r="E42"/>
  <c r="E43"/>
  <c r="E44"/>
  <c r="E45"/>
  <c r="E46"/>
  <c r="E47"/>
  <c r="E48"/>
  <c r="E49"/>
  <c r="E50"/>
  <c r="E36"/>
  <c r="D37"/>
  <c r="D38"/>
  <c r="D39"/>
  <c r="D40"/>
  <c r="D41"/>
  <c r="D42"/>
  <c r="D43"/>
  <c r="D44"/>
  <c r="D45"/>
  <c r="D46"/>
  <c r="D47"/>
  <c r="D48"/>
  <c r="D49"/>
  <c r="D50"/>
  <c r="D36"/>
  <c r="U37"/>
  <c r="U38"/>
  <c r="U39"/>
  <c r="U40"/>
  <c r="U41"/>
  <c r="U42"/>
  <c r="U43"/>
  <c r="U44"/>
  <c r="U45"/>
  <c r="U46"/>
  <c r="U47"/>
  <c r="U48"/>
  <c r="U49"/>
  <c r="U50"/>
  <c r="U36"/>
  <c r="O37"/>
  <c r="O38"/>
  <c r="O39"/>
  <c r="O40"/>
  <c r="O41"/>
  <c r="O42"/>
  <c r="O43"/>
  <c r="O44"/>
  <c r="O45"/>
  <c r="O46"/>
  <c r="O47"/>
  <c r="O48"/>
  <c r="O49"/>
  <c r="O50"/>
  <c r="O36"/>
  <c r="I49"/>
  <c r="I37"/>
  <c r="I38"/>
  <c r="I39"/>
  <c r="I40"/>
  <c r="I41"/>
  <c r="I42"/>
  <c r="I43"/>
  <c r="I44"/>
  <c r="I45"/>
  <c r="I46"/>
  <c r="I47"/>
  <c r="I48"/>
  <c r="I50"/>
  <c r="I36"/>
  <c r="U210"/>
  <c r="O210"/>
  <c r="I210"/>
  <c r="H210"/>
  <c r="G210"/>
  <c r="F210"/>
  <c r="E210"/>
  <c r="D210"/>
  <c r="U209"/>
  <c r="O209"/>
  <c r="I209"/>
  <c r="H209"/>
  <c r="G209"/>
  <c r="F209"/>
  <c r="E209"/>
  <c r="D209"/>
  <c r="U208"/>
  <c r="O208"/>
  <c r="I208"/>
  <c r="H208"/>
  <c r="G208"/>
  <c r="F208"/>
  <c r="E208"/>
  <c r="D208"/>
  <c r="U207"/>
  <c r="O207"/>
  <c r="I207"/>
  <c r="H207"/>
  <c r="G207"/>
  <c r="F207"/>
  <c r="E207"/>
  <c r="D207"/>
  <c r="Z206"/>
  <c r="Y206"/>
  <c r="X206"/>
  <c r="W206"/>
  <c r="V206"/>
  <c r="T206"/>
  <c r="S206"/>
  <c r="R206"/>
  <c r="Q206"/>
  <c r="P206"/>
  <c r="N206"/>
  <c r="M206"/>
  <c r="L206"/>
  <c r="K206"/>
  <c r="J206"/>
  <c r="U205"/>
  <c r="O205"/>
  <c r="I205"/>
  <c r="H205"/>
  <c r="G205"/>
  <c r="F205"/>
  <c r="E205"/>
  <c r="D205"/>
  <c r="U204"/>
  <c r="O204"/>
  <c r="I204"/>
  <c r="H204"/>
  <c r="G204"/>
  <c r="F204"/>
  <c r="E204"/>
  <c r="D204"/>
  <c r="U203"/>
  <c r="O203"/>
  <c r="I203"/>
  <c r="H203"/>
  <c r="G203"/>
  <c r="F203"/>
  <c r="E203"/>
  <c r="D203"/>
  <c r="U201"/>
  <c r="U200" s="1"/>
  <c r="O201"/>
  <c r="O200" s="1"/>
  <c r="I201"/>
  <c r="H201"/>
  <c r="G201"/>
  <c r="F201"/>
  <c r="E201"/>
  <c r="D201"/>
  <c r="Z200"/>
  <c r="Y200"/>
  <c r="X200"/>
  <c r="W200"/>
  <c r="V200"/>
  <c r="T200"/>
  <c r="S200"/>
  <c r="R200"/>
  <c r="Q200"/>
  <c r="P200"/>
  <c r="N200"/>
  <c r="K200"/>
  <c r="J200"/>
  <c r="U199"/>
  <c r="O199"/>
  <c r="I199"/>
  <c r="H199"/>
  <c r="G199"/>
  <c r="F199"/>
  <c r="E199"/>
  <c r="D199"/>
  <c r="U198"/>
  <c r="O198"/>
  <c r="I198"/>
  <c r="H198"/>
  <c r="G198"/>
  <c r="F198"/>
  <c r="E198"/>
  <c r="D198"/>
  <c r="U197"/>
  <c r="O197"/>
  <c r="I197"/>
  <c r="H197"/>
  <c r="G197"/>
  <c r="F197"/>
  <c r="E197"/>
  <c r="D197"/>
  <c r="U196"/>
  <c r="O196"/>
  <c r="I196"/>
  <c r="H196"/>
  <c r="G196"/>
  <c r="F196"/>
  <c r="E196"/>
  <c r="D196"/>
  <c r="Z195"/>
  <c r="Y195"/>
  <c r="X195"/>
  <c r="W195"/>
  <c r="V195"/>
  <c r="T195"/>
  <c r="S195"/>
  <c r="R195"/>
  <c r="Q195"/>
  <c r="P195"/>
  <c r="N195"/>
  <c r="M195"/>
  <c r="K195"/>
  <c r="J195"/>
  <c r="U194"/>
  <c r="O194"/>
  <c r="I194"/>
  <c r="H194"/>
  <c r="G194"/>
  <c r="F194"/>
  <c r="E194"/>
  <c r="D194"/>
  <c r="U193"/>
  <c r="O193"/>
  <c r="I193"/>
  <c r="H193"/>
  <c r="G193"/>
  <c r="F193"/>
  <c r="E193"/>
  <c r="D193"/>
  <c r="U192"/>
  <c r="O192"/>
  <c r="I192"/>
  <c r="H192"/>
  <c r="G192"/>
  <c r="F192"/>
  <c r="E192"/>
  <c r="D192"/>
  <c r="U190"/>
  <c r="U189" s="1"/>
  <c r="O190"/>
  <c r="I190"/>
  <c r="H190"/>
  <c r="G190"/>
  <c r="F190"/>
  <c r="E190"/>
  <c r="D190"/>
  <c r="Z189"/>
  <c r="Y189"/>
  <c r="W189"/>
  <c r="V189"/>
  <c r="T189"/>
  <c r="S189"/>
  <c r="P189"/>
  <c r="N189"/>
  <c r="M189"/>
  <c r="K189"/>
  <c r="J189"/>
  <c r="U188"/>
  <c r="O188"/>
  <c r="I188"/>
  <c r="H188"/>
  <c r="G188"/>
  <c r="F188"/>
  <c r="E188"/>
  <c r="D188"/>
  <c r="U186"/>
  <c r="O186"/>
  <c r="I186"/>
  <c r="H186"/>
  <c r="G186"/>
  <c r="F186"/>
  <c r="E186"/>
  <c r="D186"/>
  <c r="U185"/>
  <c r="O185"/>
  <c r="I185"/>
  <c r="H185"/>
  <c r="G185"/>
  <c r="F185"/>
  <c r="E185"/>
  <c r="D185"/>
  <c r="U184"/>
  <c r="O184"/>
  <c r="I184"/>
  <c r="H184"/>
  <c r="G184"/>
  <c r="F184"/>
  <c r="E184"/>
  <c r="D184"/>
  <c r="U183"/>
  <c r="U182" s="1"/>
  <c r="O183"/>
  <c r="I183"/>
  <c r="H183"/>
  <c r="G183"/>
  <c r="F183"/>
  <c r="E183"/>
  <c r="D183"/>
  <c r="Z182"/>
  <c r="Y182"/>
  <c r="X182"/>
  <c r="W182"/>
  <c r="V182"/>
  <c r="T182"/>
  <c r="S182"/>
  <c r="Q182"/>
  <c r="P182"/>
  <c r="N182"/>
  <c r="K182"/>
  <c r="J182"/>
  <c r="U181"/>
  <c r="O181"/>
  <c r="I181"/>
  <c r="H181"/>
  <c r="G181"/>
  <c r="F181"/>
  <c r="E181"/>
  <c r="D181"/>
  <c r="U180"/>
  <c r="O180"/>
  <c r="I180"/>
  <c r="H180"/>
  <c r="G180"/>
  <c r="F180"/>
  <c r="E180"/>
  <c r="D180"/>
  <c r="U179"/>
  <c r="O179"/>
  <c r="I179"/>
  <c r="H179"/>
  <c r="G179"/>
  <c r="F179"/>
  <c r="E179"/>
  <c r="D179"/>
  <c r="U177"/>
  <c r="O177"/>
  <c r="I177"/>
  <c r="H177"/>
  <c r="G177"/>
  <c r="F177"/>
  <c r="E177"/>
  <c r="D177"/>
  <c r="U176"/>
  <c r="O176"/>
  <c r="I176"/>
  <c r="H176"/>
  <c r="G176"/>
  <c r="F176"/>
  <c r="E176"/>
  <c r="D176"/>
  <c r="Z175"/>
  <c r="Y175"/>
  <c r="X175"/>
  <c r="W175"/>
  <c r="V175"/>
  <c r="T175"/>
  <c r="S175"/>
  <c r="R175"/>
  <c r="Q175"/>
  <c r="P175"/>
  <c r="N175"/>
  <c r="M175"/>
  <c r="K175"/>
  <c r="J175"/>
  <c r="U174"/>
  <c r="O174"/>
  <c r="I174"/>
  <c r="H174"/>
  <c r="G174"/>
  <c r="F174"/>
  <c r="E174"/>
  <c r="D174"/>
  <c r="U173"/>
  <c r="O173"/>
  <c r="I173"/>
  <c r="H173"/>
  <c r="G173"/>
  <c r="F173"/>
  <c r="E173"/>
  <c r="D173"/>
  <c r="U172"/>
  <c r="O172"/>
  <c r="I172"/>
  <c r="H172"/>
  <c r="G172"/>
  <c r="F172"/>
  <c r="E172"/>
  <c r="D172"/>
  <c r="U171"/>
  <c r="O171"/>
  <c r="I171"/>
  <c r="H171"/>
  <c r="G171"/>
  <c r="F171"/>
  <c r="E171"/>
  <c r="D171"/>
  <c r="U170"/>
  <c r="O170"/>
  <c r="I170"/>
  <c r="H170"/>
  <c r="G170"/>
  <c r="F170"/>
  <c r="E170"/>
  <c r="D170"/>
  <c r="U169"/>
  <c r="O169"/>
  <c r="I169"/>
  <c r="H169"/>
  <c r="G169"/>
  <c r="F169"/>
  <c r="E169"/>
  <c r="D169"/>
  <c r="Z168"/>
  <c r="Y168"/>
  <c r="X168"/>
  <c r="W168"/>
  <c r="V168"/>
  <c r="T168"/>
  <c r="S168"/>
  <c r="R168"/>
  <c r="Q168"/>
  <c r="P168"/>
  <c r="N168"/>
  <c r="M168"/>
  <c r="K168"/>
  <c r="J168"/>
  <c r="U159"/>
  <c r="O159"/>
  <c r="I159"/>
  <c r="H159"/>
  <c r="G159"/>
  <c r="F159"/>
  <c r="E159"/>
  <c r="D159"/>
  <c r="U158"/>
  <c r="O158"/>
  <c r="I158"/>
  <c r="H158"/>
  <c r="G158"/>
  <c r="F158"/>
  <c r="E158"/>
  <c r="D158"/>
  <c r="U157"/>
  <c r="O157"/>
  <c r="I157"/>
  <c r="H157"/>
  <c r="G157"/>
  <c r="F157"/>
  <c r="E157"/>
  <c r="D157"/>
  <c r="U156"/>
  <c r="O156"/>
  <c r="I156"/>
  <c r="H156"/>
  <c r="G156"/>
  <c r="F156"/>
  <c r="E156"/>
  <c r="D156"/>
  <c r="U155"/>
  <c r="O155"/>
  <c r="I155"/>
  <c r="H155"/>
  <c r="G155"/>
  <c r="F155"/>
  <c r="E155"/>
  <c r="D155"/>
  <c r="U154"/>
  <c r="O154"/>
  <c r="I154"/>
  <c r="H154"/>
  <c r="G154"/>
  <c r="F154"/>
  <c r="E154"/>
  <c r="D154"/>
  <c r="Z153"/>
  <c r="Y153"/>
  <c r="X153"/>
  <c r="W153"/>
  <c r="V153"/>
  <c r="T153"/>
  <c r="S153"/>
  <c r="R153"/>
  <c r="Q153"/>
  <c r="P153"/>
  <c r="N153"/>
  <c r="M153"/>
  <c r="L153"/>
  <c r="K153"/>
  <c r="J153"/>
  <c r="U152"/>
  <c r="O152"/>
  <c r="I152"/>
  <c r="H152"/>
  <c r="G152"/>
  <c r="F152"/>
  <c r="E152"/>
  <c r="D152"/>
  <c r="U151"/>
  <c r="O151"/>
  <c r="I151"/>
  <c r="H151"/>
  <c r="G151"/>
  <c r="F151"/>
  <c r="E151"/>
  <c r="D151"/>
  <c r="U150"/>
  <c r="U149" s="1"/>
  <c r="O150"/>
  <c r="O149" s="1"/>
  <c r="I150"/>
  <c r="H150"/>
  <c r="G150"/>
  <c r="G149" s="1"/>
  <c r="F150"/>
  <c r="F149" s="1"/>
  <c r="E150"/>
  <c r="D150"/>
  <c r="Z149"/>
  <c r="Y149"/>
  <c r="X149"/>
  <c r="W149"/>
  <c r="V149"/>
  <c r="T149"/>
  <c r="S149"/>
  <c r="R149"/>
  <c r="Q149"/>
  <c r="P149"/>
  <c r="N149"/>
  <c r="M149"/>
  <c r="L149"/>
  <c r="K149"/>
  <c r="J149"/>
  <c r="J148" s="1"/>
  <c r="U148"/>
  <c r="O148"/>
  <c r="U147"/>
  <c r="O147"/>
  <c r="U146"/>
  <c r="O146"/>
  <c r="U144"/>
  <c r="O144"/>
  <c r="Z143"/>
  <c r="Y143"/>
  <c r="X143"/>
  <c r="W143"/>
  <c r="V143"/>
  <c r="T143"/>
  <c r="H143" s="1"/>
  <c r="S143"/>
  <c r="G143" s="1"/>
  <c r="R143"/>
  <c r="Q143"/>
  <c r="P143"/>
  <c r="U136"/>
  <c r="O136"/>
  <c r="I136"/>
  <c r="H136"/>
  <c r="G136"/>
  <c r="F136"/>
  <c r="E136"/>
  <c r="D136"/>
  <c r="U135"/>
  <c r="O135"/>
  <c r="I135"/>
  <c r="H135"/>
  <c r="G135"/>
  <c r="F135"/>
  <c r="E135"/>
  <c r="D135"/>
  <c r="U134"/>
  <c r="O134"/>
  <c r="I134"/>
  <c r="H134"/>
  <c r="G134"/>
  <c r="F134"/>
  <c r="E134"/>
  <c r="D134"/>
  <c r="U133"/>
  <c r="U132" s="1"/>
  <c r="O133"/>
  <c r="I133"/>
  <c r="H133"/>
  <c r="H132" s="1"/>
  <c r="G133"/>
  <c r="F133"/>
  <c r="E133"/>
  <c r="D133"/>
  <c r="D132" s="1"/>
  <c r="Z132"/>
  <c r="Y132"/>
  <c r="X132"/>
  <c r="W132"/>
  <c r="V132"/>
  <c r="T132"/>
  <c r="S132"/>
  <c r="R132"/>
  <c r="Q132"/>
  <c r="P132"/>
  <c r="N132"/>
  <c r="M132"/>
  <c r="L132"/>
  <c r="K132"/>
  <c r="J132"/>
  <c r="U131"/>
  <c r="O131"/>
  <c r="I131"/>
  <c r="H131"/>
  <c r="G131"/>
  <c r="F131"/>
  <c r="E131"/>
  <c r="D131"/>
  <c r="U130"/>
  <c r="O130"/>
  <c r="I130"/>
  <c r="H130"/>
  <c r="G130"/>
  <c r="F130"/>
  <c r="E130"/>
  <c r="D130"/>
  <c r="U129"/>
  <c r="U128" s="1"/>
  <c r="O129"/>
  <c r="I129"/>
  <c r="H129"/>
  <c r="G129"/>
  <c r="F129"/>
  <c r="E129"/>
  <c r="D129"/>
  <c r="Z128"/>
  <c r="Y128"/>
  <c r="X128"/>
  <c r="W128"/>
  <c r="V128"/>
  <c r="T128"/>
  <c r="S128"/>
  <c r="R128"/>
  <c r="Q128"/>
  <c r="P128"/>
  <c r="N128"/>
  <c r="M128"/>
  <c r="L128"/>
  <c r="K128"/>
  <c r="J128"/>
  <c r="U127"/>
  <c r="O127"/>
  <c r="C127" s="1"/>
  <c r="H127"/>
  <c r="G127"/>
  <c r="F127"/>
  <c r="E127"/>
  <c r="D127"/>
  <c r="U126"/>
  <c r="O126"/>
  <c r="C126" s="1"/>
  <c r="H126"/>
  <c r="G126"/>
  <c r="F126"/>
  <c r="E126"/>
  <c r="D126"/>
  <c r="U125"/>
  <c r="O125"/>
  <c r="C125" s="1"/>
  <c r="H125"/>
  <c r="G125"/>
  <c r="F125"/>
  <c r="E125"/>
  <c r="D125"/>
  <c r="U124"/>
  <c r="O124"/>
  <c r="C124" s="1"/>
  <c r="H124"/>
  <c r="G124"/>
  <c r="U123"/>
  <c r="O123"/>
  <c r="C123" s="1"/>
  <c r="U122"/>
  <c r="O122"/>
  <c r="C122" s="1"/>
  <c r="U121"/>
  <c r="O121"/>
  <c r="C121" s="1"/>
  <c r="U119"/>
  <c r="O119"/>
  <c r="I119"/>
  <c r="H119"/>
  <c r="G119"/>
  <c r="F119"/>
  <c r="E119"/>
  <c r="D119"/>
  <c r="Z117"/>
  <c r="Y117"/>
  <c r="X117"/>
  <c r="W117"/>
  <c r="V117"/>
  <c r="T117"/>
  <c r="S117"/>
  <c r="R117"/>
  <c r="Q117"/>
  <c r="P117"/>
  <c r="N117"/>
  <c r="M117"/>
  <c r="L117"/>
  <c r="K117"/>
  <c r="J117"/>
  <c r="H117"/>
  <c r="G117"/>
  <c r="D117"/>
  <c r="U116"/>
  <c r="O116"/>
  <c r="I116"/>
  <c r="F116"/>
  <c r="E116"/>
  <c r="U115"/>
  <c r="O115"/>
  <c r="I115"/>
  <c r="F115"/>
  <c r="E115"/>
  <c r="U114"/>
  <c r="O114"/>
  <c r="I114"/>
  <c r="F114"/>
  <c r="E114"/>
  <c r="U113"/>
  <c r="O113"/>
  <c r="I113"/>
  <c r="F113"/>
  <c r="E113"/>
  <c r="U112"/>
  <c r="O112"/>
  <c r="I112"/>
  <c r="F112"/>
  <c r="E112"/>
  <c r="U111"/>
  <c r="O111"/>
  <c r="I111"/>
  <c r="F111"/>
  <c r="E111"/>
  <c r="U110"/>
  <c r="O110"/>
  <c r="I110"/>
  <c r="F110"/>
  <c r="E110"/>
  <c r="U109"/>
  <c r="O109"/>
  <c r="I109"/>
  <c r="F109"/>
  <c r="E109"/>
  <c r="U108"/>
  <c r="O108"/>
  <c r="I108"/>
  <c r="F108"/>
  <c r="E108"/>
  <c r="U107"/>
  <c r="O107"/>
  <c r="I107"/>
  <c r="F107"/>
  <c r="E107"/>
  <c r="U106"/>
  <c r="O106"/>
  <c r="I106"/>
  <c r="F106"/>
  <c r="E106"/>
  <c r="U105"/>
  <c r="O105"/>
  <c r="I105"/>
  <c r="F105"/>
  <c r="E105"/>
  <c r="U104"/>
  <c r="O104"/>
  <c r="I104"/>
  <c r="F104"/>
  <c r="E104"/>
  <c r="U103"/>
  <c r="O103"/>
  <c r="I103"/>
  <c r="F103"/>
  <c r="E103"/>
  <c r="U102"/>
  <c r="O102"/>
  <c r="I102"/>
  <c r="F102"/>
  <c r="E102"/>
  <c r="U101"/>
  <c r="O101"/>
  <c r="I101"/>
  <c r="F101"/>
  <c r="E101"/>
  <c r="U100"/>
  <c r="O100"/>
  <c r="I100"/>
  <c r="F100"/>
  <c r="E100"/>
  <c r="U99"/>
  <c r="O99"/>
  <c r="I99"/>
  <c r="F99"/>
  <c r="E99"/>
  <c r="O189" l="1"/>
  <c r="J147"/>
  <c r="I148"/>
  <c r="C148" s="1"/>
  <c r="D148"/>
  <c r="E182"/>
  <c r="E206"/>
  <c r="U51"/>
  <c r="F143"/>
  <c r="E145"/>
  <c r="G132"/>
  <c r="O132"/>
  <c r="C158"/>
  <c r="C176"/>
  <c r="C88"/>
  <c r="C170"/>
  <c r="C174"/>
  <c r="G153"/>
  <c r="C154"/>
  <c r="C192"/>
  <c r="C198"/>
  <c r="O51"/>
  <c r="C34"/>
  <c r="I51"/>
  <c r="U168"/>
  <c r="H195"/>
  <c r="C196"/>
  <c r="H206"/>
  <c r="G206"/>
  <c r="C208"/>
  <c r="C150"/>
  <c r="C152"/>
  <c r="C155"/>
  <c r="G51"/>
  <c r="D189"/>
  <c r="D168"/>
  <c r="H168"/>
  <c r="H189"/>
  <c r="G195"/>
  <c r="E195"/>
  <c r="C207"/>
  <c r="C48"/>
  <c r="C44"/>
  <c r="C40"/>
  <c r="O143"/>
  <c r="E175"/>
  <c r="O175"/>
  <c r="G175"/>
  <c r="C180"/>
  <c r="G182"/>
  <c r="E189"/>
  <c r="C193"/>
  <c r="D200"/>
  <c r="H200"/>
  <c r="C36"/>
  <c r="E51"/>
  <c r="C102"/>
  <c r="C106"/>
  <c r="C110"/>
  <c r="C114"/>
  <c r="C131"/>
  <c r="F153"/>
  <c r="C159"/>
  <c r="C171"/>
  <c r="C185"/>
  <c r="F189"/>
  <c r="F195"/>
  <c r="U195"/>
  <c r="C200"/>
  <c r="G200"/>
  <c r="E200"/>
  <c r="C204"/>
  <c r="U206"/>
  <c r="E117"/>
  <c r="U117"/>
  <c r="C101"/>
  <c r="C105"/>
  <c r="C109"/>
  <c r="C113"/>
  <c r="F128"/>
  <c r="C133"/>
  <c r="C135"/>
  <c r="C136"/>
  <c r="E153"/>
  <c r="D153"/>
  <c r="H153"/>
  <c r="F168"/>
  <c r="E168"/>
  <c r="C181"/>
  <c r="C186"/>
  <c r="C188"/>
  <c r="D195"/>
  <c r="C197"/>
  <c r="F200"/>
  <c r="C203"/>
  <c r="F206"/>
  <c r="C209"/>
  <c r="I149"/>
  <c r="C149" s="1"/>
  <c r="F182"/>
  <c r="I206"/>
  <c r="O153"/>
  <c r="F175"/>
  <c r="D206"/>
  <c r="I117"/>
  <c r="C99"/>
  <c r="E132"/>
  <c r="O117"/>
  <c r="F117"/>
  <c r="C103"/>
  <c r="C107"/>
  <c r="C111"/>
  <c r="C115"/>
  <c r="U143"/>
  <c r="U153"/>
  <c r="G168"/>
  <c r="C172"/>
  <c r="C173"/>
  <c r="C179"/>
  <c r="D182"/>
  <c r="H182"/>
  <c r="C190"/>
  <c r="I195"/>
  <c r="C205"/>
  <c r="C47"/>
  <c r="C43"/>
  <c r="C39"/>
  <c r="I132"/>
  <c r="C129"/>
  <c r="F132"/>
  <c r="C134"/>
  <c r="I153"/>
  <c r="C156"/>
  <c r="C157"/>
  <c r="D51"/>
  <c r="F51"/>
  <c r="C169"/>
  <c r="D175"/>
  <c r="H175"/>
  <c r="U175"/>
  <c r="C182"/>
  <c r="C194"/>
  <c r="O195"/>
  <c r="C201"/>
  <c r="O206"/>
  <c r="C210"/>
  <c r="C50"/>
  <c r="C45"/>
  <c r="C41"/>
  <c r="C37"/>
  <c r="I128"/>
  <c r="E149"/>
  <c r="C100"/>
  <c r="C104"/>
  <c r="C108"/>
  <c r="C112"/>
  <c r="C116"/>
  <c r="G128"/>
  <c r="D149"/>
  <c r="H149"/>
  <c r="O168"/>
  <c r="C183"/>
  <c r="C184"/>
  <c r="G189"/>
  <c r="C199"/>
  <c r="C46"/>
  <c r="C42"/>
  <c r="C38"/>
  <c r="C49"/>
  <c r="H51"/>
  <c r="D128"/>
  <c r="H128"/>
  <c r="C130"/>
  <c r="C151"/>
  <c r="C177"/>
  <c r="C119"/>
  <c r="O128"/>
  <c r="E128"/>
  <c r="C189" l="1"/>
  <c r="J146"/>
  <c r="I147"/>
  <c r="C147" s="1"/>
  <c r="D147"/>
  <c r="E144"/>
  <c r="C168"/>
  <c r="C132"/>
  <c r="C51"/>
  <c r="C128"/>
  <c r="C206"/>
  <c r="C153"/>
  <c r="C175"/>
  <c r="C195"/>
  <c r="I146" l="1"/>
  <c r="C146" s="1"/>
  <c r="D146"/>
  <c r="J145"/>
  <c r="E143"/>
  <c r="I145" l="1"/>
  <c r="C145" s="1"/>
  <c r="D145"/>
  <c r="J144"/>
  <c r="I144" l="1"/>
  <c r="C144" s="1"/>
  <c r="J143"/>
  <c r="D144"/>
  <c r="I143" l="1"/>
  <c r="D143"/>
  <c r="C143" l="1"/>
</calcChain>
</file>

<file path=xl/sharedStrings.xml><?xml version="1.0" encoding="utf-8"?>
<sst xmlns="http://schemas.openxmlformats.org/spreadsheetml/2006/main" count="242" uniqueCount="187">
  <si>
    <t>I. РАЗВИТИЕ АГРПРОМЫШЛЕННОГО КОМПЛЕКСА</t>
  </si>
  <si>
    <t xml:space="preserve"> Развитие МУП «Машино - технологическая станция «Кизилюртовская» </t>
  </si>
  <si>
    <t>Расширение посевных площадей под посевами элитными семенами в СПК "Дружба"</t>
  </si>
  <si>
    <t>Проведение районных конкурсов "Лучший садовод района"!, "Лучший виногрдарь района", Лучший предприниматель года"</t>
  </si>
  <si>
    <t>Обеспечение проведения мероприятий по борьбе с саранчой</t>
  </si>
  <si>
    <t>Оказание содействия СПК "Какаюртовский"  в включении в реестр племенных хозяйств по выращиванию МРС</t>
  </si>
  <si>
    <t>Строительство животноводческой фермы  на 200 голов молочного направления в с.Нижний Чирюрт</t>
  </si>
  <si>
    <t>Расшмирение производственных площадей  по прерработке семян подсолнечника  ИП Муртузова Р.М.</t>
  </si>
  <si>
    <t>Строительство теплицы на площади 1 га в селении  Новый Чиркей</t>
  </si>
  <si>
    <t>Строительство тепличного хозяйства площадью 3 га в с. Нижний Чирюрт КФХ Зубаиров  Анварбек Магомедович</t>
  </si>
  <si>
    <t>Реализация программы поддержки субъектов малого и среднего предпринимательства</t>
  </si>
  <si>
    <t>Реконструкция и модернизация животноводческой фермы в с.Стальское</t>
  </si>
  <si>
    <t>Обеспечение проведения противоэпизоотических мероприятий</t>
  </si>
  <si>
    <t>Создание 1 СПОКа в селении Султанянгиюрт</t>
  </si>
  <si>
    <t>Реконструкцияя животноводческой фермы  на 200голов КРСмолочного направления на базе СПК "Акнадинский"</t>
  </si>
  <si>
    <t>Строительство птицекомплекса в с.Стальское  на 240 тыс.кур несушек на площади  6 га</t>
  </si>
  <si>
    <t xml:space="preserve"> Проведение районных  сельскохозяйственных ярмарок,участие в республиканских форумах,выставках и ярмарках</t>
  </si>
  <si>
    <t>Строительство прудов в селении Акнада-20 га</t>
  </si>
  <si>
    <t>Строительство прудов  в селении Гельбах-5 га</t>
  </si>
  <si>
    <t>Строительствол прудов в селении Нечаевка -5 га</t>
  </si>
  <si>
    <t>Строительство прудов в селении Султанянгиюрт -5 га</t>
  </si>
  <si>
    <t>Реконструкция животноводческой фермы на 200 голов в СПК им.У.Буйнакского</t>
  </si>
  <si>
    <t>Проведение восстановления,реконструкции и техни ческого перевооружения внутрихозяйственных мелиоративных систем в:</t>
  </si>
  <si>
    <t>СПК им.У.Буйнакского</t>
  </si>
  <si>
    <t>СПК "Акнадинский" и КФХ "Гасандибиров"</t>
  </si>
  <si>
    <t>Итого:</t>
  </si>
  <si>
    <t xml:space="preserve"> II . РАЗВИТИЕ КУЛЬТУРЫ </t>
  </si>
  <si>
    <t xml:space="preserve"> Поддержка творческой молодежи и одаренных детей путем участия в российских, республиканских, районных фестивалях и конкурсах </t>
  </si>
  <si>
    <t xml:space="preserve"> Организация конкурсов
профессионального мастерства
библиотечных работников
 </t>
  </si>
  <si>
    <t xml:space="preserve"> Участие в республиканских проектах культурного сотрудничества </t>
  </si>
  <si>
    <t xml:space="preserve"> Организация обучения и стажировки работников библиотек, культурно-досуговых центров   </t>
  </si>
  <si>
    <t xml:space="preserve">Оснащение техническими
средствами, оборудованием, экспонатами
зала музея, фондохранилища, Центра традиционной культуры 
</t>
  </si>
  <si>
    <t>Проведение мероприятий по краеведческому, нравственному, правовому,  экологическому, патриотическому воспитанию молодежи</t>
  </si>
  <si>
    <t>Приобретение сценических костюмов для творческих коллективов</t>
  </si>
  <si>
    <t xml:space="preserve"> Поддержка участия творческих коллективов района, воспитанников школ искусства и танцев  в международных,  российских, республиканских, межрайонных мастер-классах, фестивалях, конкурсах, выставках, проектах, проведении юбилейных дат </t>
  </si>
  <si>
    <t xml:space="preserve"> Пополнение музейных фондов </t>
  </si>
  <si>
    <t xml:space="preserve"> Освещение вопросов развития культуры района через средства массовой информации, в том числе создание цикла статей о носителях народной культуры (музыкантах, мастерах декоративно-прикладного искусства, творческих коллективах) </t>
  </si>
  <si>
    <t xml:space="preserve"> Создание электронного каталога книг в библиотеках </t>
  </si>
  <si>
    <t xml:space="preserve"> Проведение мероприятий, направленных на пропаганду книг </t>
  </si>
  <si>
    <t xml:space="preserve"> Организация и проведение смотра на лучшее муниципальное  учреждение клубного типа и библиотеку </t>
  </si>
  <si>
    <t xml:space="preserve"> Итого: </t>
  </si>
  <si>
    <t xml:space="preserve"> III. РАЗВИТИЕ ТУРИЗМА  </t>
  </si>
  <si>
    <t>Проведение маркетингового исследования по определению туристско-рекреационного потенциала района, потенциального объема туристического потока и его структуры, целевых групп потребителей  и их потребностей</t>
  </si>
  <si>
    <t xml:space="preserve"> Разработка   паспортов инвестиционных площадок, перспективных  для инвестирования. Совершенствование туристского маршрута по Кизилюртовскому району в рамках реализации медународного историко-культурного проекта стран СНГ и Китая "Великий шелковый путь" </t>
  </si>
  <si>
    <t xml:space="preserve"> Подготовка инвестиционных предложений для потенциальных инвесторов </t>
  </si>
  <si>
    <t xml:space="preserve"> Информационное и организационное
содействие предпринимателям и организациям в сфере развития туризм
 </t>
  </si>
  <si>
    <t xml:space="preserve"> Проведение семинаров с администрациями
сельских поселений,
предпринимателями по вопросам
организации и развития туризма 
 </t>
  </si>
  <si>
    <t xml:space="preserve"> Организация и проведение районных конкурсов проектов: на создание и модернизацию
туробъектов; по развитию маршрутов 
туризма
 </t>
  </si>
  <si>
    <t xml:space="preserve"> Установка знаков туристской навигации в целях обеспечения наглядного и единообразного обозначения объектов туризма, внедрения общероссийской системы информирования туристов, установка наружной рекламы,
информационных
стендов
 </t>
  </si>
  <si>
    <t xml:space="preserve"> Размещение туристской
информации на сайтах администрации района и поселений
 </t>
  </si>
  <si>
    <t>Участие в работе  выставок, конкурсов,  ярмарок и фестивалей регионального и федерального уровня</t>
  </si>
  <si>
    <t xml:space="preserve"> Подготовка, издание, тиражирование и распространение рекламно-информационных материалов о туристическом потенциале Кизилюртовского
района, интерактивной карты планирования туристских маршрутов, другой печатной, видео-рекламной продукции
 </t>
  </si>
  <si>
    <t xml:space="preserve"> Разработка и внедрение  туристических маршрутов с учетом вводимых объектов показа  </t>
  </si>
  <si>
    <t xml:space="preserve"> Развитие сельского туризма: создание "гостевого" дома в с. Нижний Чирюрт </t>
  </si>
  <si>
    <t xml:space="preserve"> Проведение районного туристического конкурса «Познай свой район» </t>
  </si>
  <si>
    <t xml:space="preserve"> IV. РАЗВИТИЕ МОЛОДЕЖНОЙ ПОЛИТИКИ </t>
  </si>
  <si>
    <t xml:space="preserve"> Организация и проведение семинаров, встреч, круглых столов по вопросам гражданско-патриотического, нравственного воспитания молодежи </t>
  </si>
  <si>
    <t xml:space="preserve"> Организация районной школьной лиги КВН </t>
  </si>
  <si>
    <t xml:space="preserve"> Организация и проведение в муниципальном образовании мероприятий, посвященных Дню молодежи Российской Федерации </t>
  </si>
  <si>
    <t xml:space="preserve"> Организация и проведение мероприятий, направленных на развитие сети молодежных парламентов, советов и администраций (Конференции, круглые столы, семинары) </t>
  </si>
  <si>
    <t xml:space="preserve"> Организация и проведение молодежно- патриотической акции «Георгиевская ленточка» </t>
  </si>
  <si>
    <t xml:space="preserve"> Организация муниципального молодежного форума «Эффективный муниципалитет» </t>
  </si>
  <si>
    <t xml:space="preserve"> Проведение мероприятий, посвященных памятным календарным датам воинской славы России и увековечиванию памяти защитников Отечества </t>
  </si>
  <si>
    <t xml:space="preserve"> Организация и проведение муниципальной акции «Дагестан - территория здоровья!» </t>
  </si>
  <si>
    <t xml:space="preserve"> Организация и проведение мероприятий посвященных Дню защиты детей </t>
  </si>
  <si>
    <t xml:space="preserve"> Проведение районного конкурса «А, ну-ка, парни!»  </t>
  </si>
  <si>
    <t xml:space="preserve"> Проведение  районного конкурса «Лучшая стенгазета» в сфере профилактики экстремизма в подростковой среде </t>
  </si>
  <si>
    <t xml:space="preserve"> Проведение парада детских и молодежных объединений «Наследники Победы» </t>
  </si>
  <si>
    <t xml:space="preserve"> Организация и проведение молодежных мероприятий, посвященных Дню народного единства  </t>
  </si>
  <si>
    <t xml:space="preserve"> Проведение Дня призывника </t>
  </si>
  <si>
    <t xml:space="preserve"> Поддержка талантливой молодежи, в том числе обеспечение участия молодых талантов в международных, всероссийских, республиканских конкурсах, выставках, фестивалях, олимпиадах </t>
  </si>
  <si>
    <t xml:space="preserve"> Участие в республиканских, межрайонных, районных  антинаркотических акциях «Я выбираю жизнь», «НаркоСтоп»  </t>
  </si>
  <si>
    <t xml:space="preserve"> Организация и проведение муниципальных мероприятий, пропагандирующих идеи межнационального согласия и солидарности, противодействующих экстремизму и радикализму в молодежной среде </t>
  </si>
  <si>
    <t xml:space="preserve"> Проведение ярмарок специальностей для выпускников общеобразовательных учреждений  </t>
  </si>
  <si>
    <t xml:space="preserve"> V. РАЗВИТИЕ ФИЗКУЛЬТУРЫ И СПОРТА  </t>
  </si>
  <si>
    <t xml:space="preserve"> Проведение районных спортивно-массовых и физкультурно-оздоровительных мероприятий </t>
  </si>
  <si>
    <t xml:space="preserve"> Приобретение спортивного инвентаря, оборудования и экипировки </t>
  </si>
  <si>
    <t xml:space="preserve"> Осуществление информационно-рекламной деятельности, направленной на вовлечение различных групп населения в занятия физической культурой и спортом, изготовление рекламных материалов </t>
  </si>
  <si>
    <t xml:space="preserve"> Проведение районных соревнований среди инвалидов </t>
  </si>
  <si>
    <t xml:space="preserve"> Участие в российских, республиканских, межрайонных  соревнованиях среди инвалидов </t>
  </si>
  <si>
    <t xml:space="preserve"> Материальное стимулирование достижений </t>
  </si>
  <si>
    <t>Наименование мероприятий в разрезе населенных пунктов</t>
  </si>
  <si>
    <t>Всего</t>
  </si>
  <si>
    <t>2016 год</t>
  </si>
  <si>
    <t>2017 год</t>
  </si>
  <si>
    <t>2018 год</t>
  </si>
  <si>
    <t>в том числе</t>
  </si>
  <si>
    <t xml:space="preserve">в том числе </t>
  </si>
  <si>
    <t>ФБ</t>
  </si>
  <si>
    <t xml:space="preserve">республиканский бюджет </t>
  </si>
  <si>
    <t xml:space="preserve">районный  бюджет </t>
  </si>
  <si>
    <t>бюджет поселения</t>
  </si>
  <si>
    <t>внебюджетные средства</t>
  </si>
  <si>
    <t>№</t>
  </si>
  <si>
    <t>VI. РАЗВИТИЕ СИСТЕМЫ ОБРАЗОВАНИЯ</t>
  </si>
  <si>
    <t>Создание электронной базы даныхпубличных отчетов по обобщению опыта работы образовательных учреждений  и учителей, реализующих инновационные программы</t>
  </si>
  <si>
    <t>Совершенствование технологий и методике обучения информатики и ИКТ в образовательных учреждениях</t>
  </si>
  <si>
    <t>Усиление практичекой направленности преподавания курсов ОБЖ, НВП через проведение районных соревнований и конкурсов, учебных сборов</t>
  </si>
  <si>
    <t>Организация и проведение районных олимпиад, участие в республиканских,  российских олимпиадах школьников</t>
  </si>
  <si>
    <t>Проведение в районе и частие в республиканских мероприятиях "Шаг в будущее", "Путь к триумфу", "Умники и умницы", конкурсах, выставках</t>
  </si>
  <si>
    <t>Проведение районного форума "Одаренные дети"</t>
  </si>
  <si>
    <t>Развитие  муниципальной системы оценки качества образования</t>
  </si>
  <si>
    <t>Участие  в ГИА</t>
  </si>
  <si>
    <t>Участие педагогов в районных, республиканских образовательных конференциях, выставках, форумах, ассоциациях</t>
  </si>
  <si>
    <t>Укрепление статуса педагога, воспитателя, как фактора развития отрасли</t>
  </si>
  <si>
    <t>Проведение слета молодых специалистов</t>
  </si>
  <si>
    <t>Проведение мероприятий, посвященных празднованию: "День учителя", "Лучший учитель родного языка", "Учитель года", "Вожатый года", "Самый классный классный", "Воспитатель года"</t>
  </si>
  <si>
    <t>Проведение соревнований: "Сабля Шамиля", "Кожаный мяч", военно-спортивных  игр: "Победа", "Зарница", "Орленок"</t>
  </si>
  <si>
    <t>Проведение районной олимпиады по  школьному краеведению</t>
  </si>
  <si>
    <t xml:space="preserve">Проведение районного слета туристов-краеведов </t>
  </si>
  <si>
    <t xml:space="preserve">Проведение конкурсов: "Верны  юные инспекторы дорожного движения стране", "Детство без границ",  "День птиц", "День воды", "День земли", "Юный краевед",  "Моя малая родина", "Зеленая планета" и др. </t>
  </si>
  <si>
    <t>Проведение мероприятий,  посвященных празднованию: "День защиты детей", "День единства народов Дагестан", "Белые журавли", "День матери", "День неизвестного солдата России", "День знаний"</t>
  </si>
  <si>
    <t>Приобретение учебников, учебно-наглядных пособий, ИКТ в рамках реализации ФГОС</t>
  </si>
  <si>
    <t>VII. СТРОИТЕЛЬСТВО И РАЗВИТИЕ ЖИЛИЩНО-КОММУНАЛЬНОГО ХОЗЯЙСТВА</t>
  </si>
  <si>
    <t>Строительство районной поликлиники из БВК</t>
  </si>
  <si>
    <t>Проведение капитального ремонта в дошкольных образовательных учреждениях "Звездочка", "Ласточка" , "Соколенок"</t>
  </si>
  <si>
    <t>Проведение капитального ремонта  в образовательных учреждениях</t>
  </si>
  <si>
    <t>Ремонт и строительство в образовательных учреждениях  пожарных водоемов</t>
  </si>
  <si>
    <t xml:space="preserve">Внедрение автоматизированных информационных систем обеспечения градостроительной деятельности </t>
  </si>
  <si>
    <t xml:space="preserve">Выполнение топографических съемок, необходимых для постановки на кадастровый учет земельных участков с целью разграничения государственной собственности на землю </t>
  </si>
  <si>
    <t>Внесение корректив в схему территориального планирования района</t>
  </si>
  <si>
    <t>Проведение мероприятий по энергосбережению</t>
  </si>
  <si>
    <t>Замена старых оконных блоков на блоки с повышенным термическим сопро-тивлениеим из поли-винилхлоридного (ПВХ) профиля с двухкамерным стек-лопакетом</t>
  </si>
  <si>
    <t>Замена насосных агрегатов в школьных котельных на энергосберегающие модели</t>
  </si>
  <si>
    <t>Модернизация систем уличного и освещения, на основе экономичных (в том числе светодиодных) осветительных приборов, организация локального освещения, регулирование яркости освещения</t>
  </si>
  <si>
    <t xml:space="preserve">Сельское поселение "с. Гельбах" </t>
  </si>
  <si>
    <t>Завершение строительства школы на 250 учащихся</t>
  </si>
  <si>
    <t xml:space="preserve">Ремонт автомобильных дорог общего пользования местного значения </t>
  </si>
  <si>
    <t>Ремонт системы водоснабжения</t>
  </si>
  <si>
    <t>Ремонт электрических сетей</t>
  </si>
  <si>
    <t>Сельское поселение "с. Новый Чиркей"</t>
  </si>
  <si>
    <t>Ремонт имеющихся в наличии и установка дополнительных КТП</t>
  </si>
  <si>
    <t>Газификация восточной части с. Новый Чиркей</t>
  </si>
  <si>
    <t>Сельское поселение "с. Кульзеб"</t>
  </si>
  <si>
    <t>Строительство спортивных полей</t>
  </si>
  <si>
    <t>Строительство мемориала памяти павшим в войнах и в "горячих точках"</t>
  </si>
  <si>
    <t>Сельское поселение "с. Стальское"</t>
  </si>
  <si>
    <r>
      <t>Реконструкция и частично новое строительство ЛЭП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</si>
  <si>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Реконструкция  и усиление трансформаторных станций </t>
  </si>
  <si>
    <t>Сельское поселение "с. Султанянгиюрт"</t>
  </si>
  <si>
    <t>Строительство Спортивно-оздоровительного комплекса</t>
  </si>
  <si>
    <t>Строительство и ремонт автомобильных дорог общего пользования местного значения</t>
  </si>
  <si>
    <t xml:space="preserve">Строительство и реконструкция системы водоснабжения </t>
  </si>
  <si>
    <t>Строительство детских игровых площадок</t>
  </si>
  <si>
    <t xml:space="preserve">Строительство парков культуры и отдыха </t>
  </si>
  <si>
    <t>Усиление и реконструкция системы энергоснабжения</t>
  </si>
  <si>
    <t>Сельское поселение "с. Акнада"</t>
  </si>
  <si>
    <t>Строительсвто детских игровых площадок</t>
  </si>
  <si>
    <t xml:space="preserve">Ремонт и реконструкция ЛЭП и КТП </t>
  </si>
  <si>
    <t>Проведение капитальтного ремонта спорзала школы</t>
  </si>
  <si>
    <t>Строительство дренажной системы</t>
  </si>
  <si>
    <t>Бурение Артезианских скважин</t>
  </si>
  <si>
    <t>Сельское поселение "с. Чонтаул"</t>
  </si>
  <si>
    <t xml:space="preserve">Строительство , ремонт и  реконструкция системы водоснабжения </t>
  </si>
  <si>
    <t xml:space="preserve">Строительство спортивных площадок </t>
  </si>
  <si>
    <t>Сельское поселение "с. Кироваул"</t>
  </si>
  <si>
    <t>Ремонт автомобильных дорог общего пользования местного значения</t>
  </si>
  <si>
    <t xml:space="preserve">Строительство водопровода </t>
  </si>
  <si>
    <t>Строительство фельдшерско-акушерского пункта</t>
  </si>
  <si>
    <t xml:space="preserve">Очистка поливного канала </t>
  </si>
  <si>
    <t>Сельское поселение "с. Зубутли-Миатли"</t>
  </si>
  <si>
    <t>Строительство парков культуры и отдыха</t>
  </si>
  <si>
    <t>Проведение света, воды, газа на новые планы</t>
  </si>
  <si>
    <t>Сельское поселение "с. Миатли"</t>
  </si>
  <si>
    <t xml:space="preserve">Сельское поселение "с. Нечаевка" </t>
  </si>
  <si>
    <t xml:space="preserve">Проведение берегоукрепительных и углубительных работ на реке Сулак, в том числе на защитной дамбе </t>
  </si>
  <si>
    <t>Строительсвтво детских игровых  площадок</t>
  </si>
  <si>
    <t>Ремонт и реконструкция ЛЭП и КТП</t>
  </si>
  <si>
    <t>Сельское поселение "с.Комсомольское"</t>
  </si>
  <si>
    <t xml:space="preserve">Ремонт системы водоснабжения </t>
  </si>
  <si>
    <t>Сельское поселение "с.Нижний Чирюрт"</t>
  </si>
  <si>
    <t>Встреча с писателями и поэтами Дагестана</t>
  </si>
  <si>
    <t xml:space="preserve"> Развитие и поддержка добровольческой деятельности, волонтерского движения, трудовых отрядов</t>
  </si>
  <si>
    <t>Организация выездов молодежи к местам культурного наследия</t>
  </si>
  <si>
    <t>Строительство ярмарочно-логистического  центра в селении Нижний Чирюрт</t>
  </si>
  <si>
    <t>Строительство водопровода по ул. Нефтяников</t>
  </si>
  <si>
    <t>Строительство детского дошкольного учреждения</t>
  </si>
  <si>
    <t>Строительство спортивных площадок</t>
  </si>
  <si>
    <t>Проведение капитального ремонта спортивного зала ДЮСШ № 1</t>
  </si>
  <si>
    <t>Ремонт и монтаж в образовательных учреждениях  пожарной сигнализации</t>
  </si>
  <si>
    <t xml:space="preserve"> Участие в российских,  республиканских, межрайонных спортивно-массовых и физкультурно-оздоровительных мероприятиях, обучающих семинарах </t>
  </si>
  <si>
    <t>Всего:</t>
  </si>
  <si>
    <t xml:space="preserve">Строительство средней образовательной школы </t>
  </si>
  <si>
    <t>Перечень программных мероприятий</t>
  </si>
  <si>
    <t>"</t>
  </si>
  <si>
    <t>Приложение № 2 к постановлению администрации МР "Кизилюртовский район" от 08 апреля 2016 г.  № 34                                                                         "Приложение № 3 к Комплексной программе социально-экономического развития МР "Кизилюртовский район" на 2016-2018 годы"</t>
  </si>
  <si>
    <t xml:space="preserve">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</si>
</sst>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#,##0.00_ ;\-#,##0.0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top" wrapText="1"/>
    </xf>
    <xf numFmtId="165" fontId="5" fillId="3" borderId="1" xfId="1" applyNumberFormat="1" applyFont="1" applyFill="1" applyBorder="1" applyAlignment="1">
      <alignment horizontal="center" vertical="top" wrapText="1"/>
    </xf>
    <xf numFmtId="165" fontId="5" fillId="3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2" fontId="5" fillId="3" borderId="1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49" fontId="5" fillId="0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top" wrapText="1"/>
    </xf>
    <xf numFmtId="2" fontId="2" fillId="4" borderId="1" xfId="0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2" fontId="5" fillId="4" borderId="1" xfId="1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49" fontId="3" fillId="3" borderId="1" xfId="0" applyNumberFormat="1" applyFont="1" applyFill="1" applyBorder="1" applyAlignment="1">
      <alignment horizontal="left" vertical="top" wrapText="1"/>
    </xf>
    <xf numFmtId="49" fontId="6" fillId="3" borderId="1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2" fontId="5" fillId="3" borderId="1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top" wrapText="1"/>
    </xf>
    <xf numFmtId="164" fontId="6" fillId="0" borderId="5" xfId="1" applyNumberFormat="1" applyFont="1" applyFill="1" applyBorder="1" applyAlignment="1">
      <alignment horizontal="center" vertical="top" wrapText="1"/>
    </xf>
    <xf numFmtId="164" fontId="6" fillId="0" borderId="4" xfId="1" applyNumberFormat="1" applyFont="1" applyFill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12"/>
  <sheetViews>
    <sheetView tabSelected="1" topLeftCell="A170" zoomScale="69" zoomScaleNormal="69" workbookViewId="0">
      <selection activeCell="I214" sqref="I214"/>
    </sheetView>
  </sheetViews>
  <sheetFormatPr defaultColWidth="9.140625" defaultRowHeight="15"/>
  <cols>
    <col min="1" max="1" width="6.7109375" style="1" customWidth="1"/>
    <col min="2" max="2" width="46.42578125" style="2" customWidth="1"/>
    <col min="3" max="3" width="13.28515625" style="3" customWidth="1"/>
    <col min="4" max="4" width="9.42578125" style="3" bestFit="1" customWidth="1"/>
    <col min="5" max="5" width="10.42578125" style="3" customWidth="1"/>
    <col min="6" max="6" width="11.42578125" style="3" customWidth="1"/>
    <col min="7" max="7" width="9.42578125" style="3" bestFit="1" customWidth="1"/>
    <col min="8" max="9" width="10.42578125" style="3" bestFit="1" customWidth="1"/>
    <col min="10" max="10" width="9.42578125" style="3" bestFit="1" customWidth="1"/>
    <col min="11" max="12" width="11.140625" style="3" customWidth="1"/>
    <col min="13" max="13" width="9.42578125" style="3" bestFit="1" customWidth="1"/>
    <col min="14" max="15" width="10.42578125" style="3" bestFit="1" customWidth="1"/>
    <col min="16" max="16" width="9.42578125" style="3" bestFit="1" customWidth="1"/>
    <col min="17" max="17" width="10.42578125" style="3" customWidth="1"/>
    <col min="18" max="18" width="10.85546875" style="3" customWidth="1"/>
    <col min="19" max="19" width="10.42578125" style="3" customWidth="1"/>
    <col min="20" max="21" width="10.42578125" style="3" bestFit="1" customWidth="1"/>
    <col min="22" max="23" width="9.42578125" style="3" bestFit="1" customWidth="1"/>
    <col min="24" max="24" width="10.5703125" style="3" customWidth="1"/>
    <col min="25" max="25" width="9.42578125" style="3" bestFit="1" customWidth="1"/>
    <col min="26" max="26" width="10.42578125" style="3" bestFit="1" customWidth="1"/>
    <col min="27" max="16384" width="9.140625" style="3"/>
  </cols>
  <sheetData>
    <row r="1" spans="1:26">
      <c r="W1" s="57" t="s">
        <v>185</v>
      </c>
      <c r="X1" s="57"/>
      <c r="Y1" s="57"/>
      <c r="Z1" s="57"/>
    </row>
    <row r="2" spans="1:26" ht="117" customHeight="1">
      <c r="N2" s="3" t="s">
        <v>186</v>
      </c>
      <c r="W2" s="58"/>
      <c r="X2" s="58"/>
      <c r="Y2" s="58"/>
      <c r="Z2" s="58"/>
    </row>
    <row r="3" spans="1:26" ht="30" customHeight="1">
      <c r="C3" s="66" t="s">
        <v>183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W3" s="55"/>
      <c r="X3" s="55"/>
      <c r="Y3" s="55"/>
      <c r="Z3" s="55"/>
    </row>
    <row r="4" spans="1:26" ht="28.5">
      <c r="A4" s="10" t="s">
        <v>93</v>
      </c>
      <c r="B4" s="11" t="s">
        <v>81</v>
      </c>
      <c r="C4" s="59" t="s">
        <v>82</v>
      </c>
      <c r="D4" s="60"/>
      <c r="E4" s="60"/>
      <c r="F4" s="60"/>
      <c r="G4" s="60"/>
      <c r="H4" s="61"/>
      <c r="I4" s="59" t="s">
        <v>83</v>
      </c>
      <c r="J4" s="60"/>
      <c r="K4" s="60"/>
      <c r="L4" s="60"/>
      <c r="M4" s="60"/>
      <c r="N4" s="61"/>
      <c r="O4" s="59" t="s">
        <v>84</v>
      </c>
      <c r="P4" s="60"/>
      <c r="Q4" s="60"/>
      <c r="R4" s="60"/>
      <c r="S4" s="60"/>
      <c r="T4" s="61"/>
      <c r="U4" s="59" t="s">
        <v>85</v>
      </c>
      <c r="V4" s="60"/>
      <c r="W4" s="60"/>
      <c r="X4" s="60"/>
      <c r="Y4" s="60"/>
      <c r="Z4" s="61"/>
    </row>
    <row r="5" spans="1:26">
      <c r="A5" s="12"/>
      <c r="B5" s="13"/>
      <c r="C5" s="62" t="s">
        <v>82</v>
      </c>
      <c r="D5" s="59" t="s">
        <v>86</v>
      </c>
      <c r="E5" s="60"/>
      <c r="F5" s="60"/>
      <c r="G5" s="60"/>
      <c r="H5" s="61"/>
      <c r="I5" s="64" t="s">
        <v>82</v>
      </c>
      <c r="J5" s="59" t="s">
        <v>86</v>
      </c>
      <c r="K5" s="60"/>
      <c r="L5" s="60"/>
      <c r="M5" s="60"/>
      <c r="N5" s="61"/>
      <c r="O5" s="64" t="s">
        <v>82</v>
      </c>
      <c r="P5" s="59" t="s">
        <v>86</v>
      </c>
      <c r="Q5" s="60"/>
      <c r="R5" s="60"/>
      <c r="S5" s="60"/>
      <c r="T5" s="61"/>
      <c r="U5" s="64" t="s">
        <v>82</v>
      </c>
      <c r="V5" s="59" t="s">
        <v>87</v>
      </c>
      <c r="W5" s="60"/>
      <c r="X5" s="60"/>
      <c r="Y5" s="60"/>
      <c r="Z5" s="61"/>
    </row>
    <row r="6" spans="1:26" ht="38.25">
      <c r="A6" s="10"/>
      <c r="B6" s="14"/>
      <c r="C6" s="63"/>
      <c r="D6" s="15" t="s">
        <v>88</v>
      </c>
      <c r="E6" s="16" t="s">
        <v>89</v>
      </c>
      <c r="F6" s="16" t="s">
        <v>90</v>
      </c>
      <c r="G6" s="16" t="s">
        <v>91</v>
      </c>
      <c r="H6" s="16" t="s">
        <v>92</v>
      </c>
      <c r="I6" s="65"/>
      <c r="J6" s="16" t="s">
        <v>88</v>
      </c>
      <c r="K6" s="16" t="s">
        <v>89</v>
      </c>
      <c r="L6" s="16" t="s">
        <v>90</v>
      </c>
      <c r="M6" s="16" t="s">
        <v>91</v>
      </c>
      <c r="N6" s="16" t="s">
        <v>92</v>
      </c>
      <c r="O6" s="65"/>
      <c r="P6" s="16" t="s">
        <v>88</v>
      </c>
      <c r="Q6" s="16" t="s">
        <v>89</v>
      </c>
      <c r="R6" s="16" t="s">
        <v>90</v>
      </c>
      <c r="S6" s="16" t="s">
        <v>91</v>
      </c>
      <c r="T6" s="16" t="s">
        <v>92</v>
      </c>
      <c r="U6" s="65"/>
      <c r="V6" s="16" t="s">
        <v>88</v>
      </c>
      <c r="W6" s="16" t="s">
        <v>89</v>
      </c>
      <c r="X6" s="16" t="s">
        <v>90</v>
      </c>
      <c r="Y6" s="16" t="s">
        <v>91</v>
      </c>
      <c r="Z6" s="16" t="s">
        <v>92</v>
      </c>
    </row>
    <row r="7" spans="1:26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59" t="s">
        <v>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1"/>
    </row>
    <row r="9" spans="1:26" ht="34.5" customHeight="1">
      <c r="A9" s="4">
        <v>1</v>
      </c>
      <c r="B9" s="5" t="s">
        <v>1</v>
      </c>
      <c r="C9" s="17">
        <f>I9+O9+U9</f>
        <v>72500</v>
      </c>
      <c r="D9" s="6">
        <v>0</v>
      </c>
      <c r="E9" s="6">
        <v>0</v>
      </c>
      <c r="F9" s="6">
        <v>5000</v>
      </c>
      <c r="G9" s="6">
        <v>0</v>
      </c>
      <c r="H9" s="6">
        <v>67500</v>
      </c>
      <c r="I9" s="17">
        <f>J9+K9+L9+M9+N9</f>
        <v>24000</v>
      </c>
      <c r="J9" s="6">
        <v>0</v>
      </c>
      <c r="K9" s="6">
        <v>0</v>
      </c>
      <c r="L9" s="6">
        <v>1500</v>
      </c>
      <c r="M9" s="6">
        <v>0</v>
      </c>
      <c r="N9" s="6">
        <v>22500</v>
      </c>
      <c r="O9" s="17">
        <f>P9+Q9+R9+S9+T9</f>
        <v>24500</v>
      </c>
      <c r="P9" s="6">
        <v>0</v>
      </c>
      <c r="Q9" s="6">
        <v>0</v>
      </c>
      <c r="R9" s="6">
        <v>2000</v>
      </c>
      <c r="S9" s="6">
        <v>0</v>
      </c>
      <c r="T9" s="6">
        <v>22500</v>
      </c>
      <c r="U9" s="17">
        <f>V9+W9+X9+Y9+Z9</f>
        <v>24000</v>
      </c>
      <c r="V9" s="6">
        <v>0</v>
      </c>
      <c r="W9" s="6">
        <v>0</v>
      </c>
      <c r="X9" s="6">
        <v>1500</v>
      </c>
      <c r="Y9" s="6">
        <v>0</v>
      </c>
      <c r="Z9" s="6">
        <v>22500</v>
      </c>
    </row>
    <row r="10" spans="1:26" ht="36.75" customHeight="1">
      <c r="A10" s="4">
        <v>2</v>
      </c>
      <c r="B10" s="5" t="s">
        <v>2</v>
      </c>
      <c r="C10" s="17">
        <f t="shared" ref="C10:C33" si="0">I10+O10+U10</f>
        <v>1500</v>
      </c>
      <c r="D10" s="6">
        <v>0</v>
      </c>
      <c r="E10" s="6">
        <v>0</v>
      </c>
      <c r="F10" s="6">
        <v>700</v>
      </c>
      <c r="G10" s="6">
        <v>0</v>
      </c>
      <c r="H10" s="6">
        <v>800</v>
      </c>
      <c r="I10" s="17">
        <f t="shared" ref="I10:I33" si="1">J10+K10+L10+M10+N10</f>
        <v>450</v>
      </c>
      <c r="J10" s="6">
        <v>0</v>
      </c>
      <c r="K10" s="6">
        <v>0</v>
      </c>
      <c r="L10" s="6">
        <v>200</v>
      </c>
      <c r="M10" s="6">
        <v>0</v>
      </c>
      <c r="N10" s="6">
        <v>250</v>
      </c>
      <c r="O10" s="17">
        <f t="shared" ref="O10:O33" si="2">P10+Q10+R10+S10+T10</f>
        <v>450</v>
      </c>
      <c r="P10" s="6">
        <v>0</v>
      </c>
      <c r="Q10" s="6">
        <v>0</v>
      </c>
      <c r="R10" s="6">
        <v>200</v>
      </c>
      <c r="S10" s="6">
        <v>0</v>
      </c>
      <c r="T10" s="6">
        <v>250</v>
      </c>
      <c r="U10" s="17">
        <f t="shared" ref="U10:U33" si="3">V10+W10+X10+Y10+Z10</f>
        <v>600</v>
      </c>
      <c r="V10" s="6">
        <v>0</v>
      </c>
      <c r="W10" s="6">
        <v>0</v>
      </c>
      <c r="X10" s="6">
        <v>300</v>
      </c>
      <c r="Y10" s="6">
        <v>0</v>
      </c>
      <c r="Z10" s="6">
        <v>300</v>
      </c>
    </row>
    <row r="11" spans="1:26" ht="49.5" customHeight="1">
      <c r="A11" s="4">
        <v>3</v>
      </c>
      <c r="B11" s="5" t="s">
        <v>3</v>
      </c>
      <c r="C11" s="17">
        <f t="shared" si="0"/>
        <v>600</v>
      </c>
      <c r="D11" s="6">
        <v>0</v>
      </c>
      <c r="E11" s="6">
        <v>0</v>
      </c>
      <c r="F11" s="6">
        <v>450</v>
      </c>
      <c r="G11" s="6">
        <v>0</v>
      </c>
      <c r="H11" s="6">
        <v>150</v>
      </c>
      <c r="I11" s="17">
        <f t="shared" si="1"/>
        <v>200</v>
      </c>
      <c r="J11" s="6">
        <v>0</v>
      </c>
      <c r="K11" s="6">
        <v>0</v>
      </c>
      <c r="L11" s="6">
        <v>150</v>
      </c>
      <c r="M11" s="6">
        <v>0</v>
      </c>
      <c r="N11" s="6">
        <v>50</v>
      </c>
      <c r="O11" s="17">
        <f t="shared" si="2"/>
        <v>200</v>
      </c>
      <c r="P11" s="6">
        <v>0</v>
      </c>
      <c r="Q11" s="6">
        <v>0</v>
      </c>
      <c r="R11" s="6">
        <v>150</v>
      </c>
      <c r="S11" s="6">
        <v>0</v>
      </c>
      <c r="T11" s="6">
        <v>50</v>
      </c>
      <c r="U11" s="17">
        <f t="shared" si="3"/>
        <v>200</v>
      </c>
      <c r="V11" s="6">
        <v>0</v>
      </c>
      <c r="W11" s="6">
        <v>0</v>
      </c>
      <c r="X11" s="6">
        <v>150</v>
      </c>
      <c r="Y11" s="6">
        <v>0</v>
      </c>
      <c r="Z11" s="6">
        <v>50</v>
      </c>
    </row>
    <row r="12" spans="1:26" ht="30.75" customHeight="1">
      <c r="A12" s="4">
        <v>4</v>
      </c>
      <c r="B12" s="5" t="s">
        <v>4</v>
      </c>
      <c r="C12" s="17">
        <f t="shared" si="0"/>
        <v>300</v>
      </c>
      <c r="D12" s="6">
        <v>0</v>
      </c>
      <c r="E12" s="6">
        <v>0</v>
      </c>
      <c r="F12" s="6">
        <v>150</v>
      </c>
      <c r="G12" s="6">
        <v>0</v>
      </c>
      <c r="H12" s="6">
        <v>150</v>
      </c>
      <c r="I12" s="17">
        <f t="shared" si="1"/>
        <v>100</v>
      </c>
      <c r="J12" s="6">
        <v>0</v>
      </c>
      <c r="K12" s="6">
        <v>0</v>
      </c>
      <c r="L12" s="6">
        <v>50</v>
      </c>
      <c r="M12" s="6">
        <v>0</v>
      </c>
      <c r="N12" s="6">
        <v>50</v>
      </c>
      <c r="O12" s="17">
        <f t="shared" si="2"/>
        <v>100</v>
      </c>
      <c r="P12" s="6">
        <v>0</v>
      </c>
      <c r="Q12" s="6">
        <v>0</v>
      </c>
      <c r="R12" s="6">
        <v>50</v>
      </c>
      <c r="S12" s="6">
        <v>0</v>
      </c>
      <c r="T12" s="6">
        <v>50</v>
      </c>
      <c r="U12" s="17">
        <f t="shared" si="3"/>
        <v>100</v>
      </c>
      <c r="V12" s="6">
        <v>0</v>
      </c>
      <c r="W12" s="6">
        <v>0</v>
      </c>
      <c r="X12" s="6">
        <v>50</v>
      </c>
      <c r="Y12" s="6">
        <v>0</v>
      </c>
      <c r="Z12" s="6">
        <v>50</v>
      </c>
    </row>
    <row r="13" spans="1:26" ht="32.25" customHeight="1">
      <c r="A13" s="4">
        <v>5</v>
      </c>
      <c r="B13" s="5" t="s">
        <v>174</v>
      </c>
      <c r="C13" s="17">
        <f t="shared" si="0"/>
        <v>6000</v>
      </c>
      <c r="D13" s="6">
        <v>0</v>
      </c>
      <c r="E13" s="6">
        <v>0</v>
      </c>
      <c r="F13" s="6">
        <v>3000</v>
      </c>
      <c r="G13" s="6">
        <v>0</v>
      </c>
      <c r="H13" s="6">
        <v>3000</v>
      </c>
      <c r="I13" s="17">
        <f t="shared" si="1"/>
        <v>2000</v>
      </c>
      <c r="J13" s="6">
        <v>0</v>
      </c>
      <c r="K13" s="6">
        <v>0</v>
      </c>
      <c r="L13" s="6">
        <v>1000</v>
      </c>
      <c r="M13" s="6">
        <v>0</v>
      </c>
      <c r="N13" s="6">
        <v>1000</v>
      </c>
      <c r="O13" s="17">
        <f t="shared" si="2"/>
        <v>2000</v>
      </c>
      <c r="P13" s="6">
        <v>0</v>
      </c>
      <c r="Q13" s="6">
        <v>0</v>
      </c>
      <c r="R13" s="6">
        <v>1000</v>
      </c>
      <c r="S13" s="6">
        <v>0</v>
      </c>
      <c r="T13" s="6">
        <v>1000</v>
      </c>
      <c r="U13" s="17">
        <f t="shared" si="3"/>
        <v>2000</v>
      </c>
      <c r="V13" s="6">
        <v>0</v>
      </c>
      <c r="W13" s="6">
        <v>0</v>
      </c>
      <c r="X13" s="6">
        <v>1000</v>
      </c>
      <c r="Y13" s="6">
        <v>0</v>
      </c>
      <c r="Z13" s="6">
        <v>1000</v>
      </c>
    </row>
    <row r="14" spans="1:26" ht="50.25" customHeight="1">
      <c r="A14" s="4">
        <v>6</v>
      </c>
      <c r="B14" s="5" t="s">
        <v>5</v>
      </c>
      <c r="C14" s="17">
        <f t="shared" si="0"/>
        <v>350</v>
      </c>
      <c r="D14" s="6">
        <v>0</v>
      </c>
      <c r="E14" s="6">
        <v>0</v>
      </c>
      <c r="F14" s="6">
        <v>200</v>
      </c>
      <c r="G14" s="6">
        <v>0</v>
      </c>
      <c r="H14" s="6">
        <v>150</v>
      </c>
      <c r="I14" s="17">
        <f t="shared" si="1"/>
        <v>250</v>
      </c>
      <c r="J14" s="6">
        <v>0</v>
      </c>
      <c r="K14" s="6">
        <v>0</v>
      </c>
      <c r="L14" s="6">
        <v>200</v>
      </c>
      <c r="M14" s="6">
        <v>0</v>
      </c>
      <c r="N14" s="6">
        <v>50</v>
      </c>
      <c r="O14" s="17">
        <f t="shared" si="2"/>
        <v>50</v>
      </c>
      <c r="P14" s="6">
        <v>0</v>
      </c>
      <c r="Q14" s="6">
        <v>0</v>
      </c>
      <c r="R14" s="6">
        <v>0</v>
      </c>
      <c r="S14" s="6">
        <v>0</v>
      </c>
      <c r="T14" s="6">
        <v>50</v>
      </c>
      <c r="U14" s="17">
        <f t="shared" si="3"/>
        <v>50</v>
      </c>
      <c r="V14" s="6">
        <v>0</v>
      </c>
      <c r="W14" s="6">
        <v>0</v>
      </c>
      <c r="X14" s="6">
        <v>0</v>
      </c>
      <c r="Y14" s="6">
        <v>0</v>
      </c>
      <c r="Z14" s="6">
        <v>50</v>
      </c>
    </row>
    <row r="15" spans="1:26" ht="38.25" customHeight="1">
      <c r="A15" s="4">
        <v>7</v>
      </c>
      <c r="B15" s="5" t="s">
        <v>6</v>
      </c>
      <c r="C15" s="17">
        <f t="shared" si="0"/>
        <v>45000</v>
      </c>
      <c r="D15" s="6">
        <v>0</v>
      </c>
      <c r="E15" s="6">
        <v>0</v>
      </c>
      <c r="F15" s="6">
        <v>0</v>
      </c>
      <c r="G15" s="6">
        <v>0</v>
      </c>
      <c r="H15" s="6">
        <v>45000</v>
      </c>
      <c r="I15" s="17">
        <f t="shared" si="1"/>
        <v>5000</v>
      </c>
      <c r="J15" s="6">
        <v>0</v>
      </c>
      <c r="K15" s="6">
        <v>0</v>
      </c>
      <c r="L15" s="6">
        <v>0</v>
      </c>
      <c r="M15" s="6">
        <v>0</v>
      </c>
      <c r="N15" s="6">
        <v>5000</v>
      </c>
      <c r="O15" s="17">
        <f t="shared" si="2"/>
        <v>20000</v>
      </c>
      <c r="P15" s="6">
        <v>0</v>
      </c>
      <c r="Q15" s="6">
        <v>0</v>
      </c>
      <c r="R15" s="6">
        <v>0</v>
      </c>
      <c r="S15" s="6">
        <v>0</v>
      </c>
      <c r="T15" s="6">
        <v>20000</v>
      </c>
      <c r="U15" s="17">
        <f t="shared" si="3"/>
        <v>20000</v>
      </c>
      <c r="V15" s="6">
        <v>0</v>
      </c>
      <c r="W15" s="6">
        <v>0</v>
      </c>
      <c r="X15" s="6">
        <v>0</v>
      </c>
      <c r="Y15" s="6">
        <v>0</v>
      </c>
      <c r="Z15" s="6">
        <v>20000</v>
      </c>
    </row>
    <row r="16" spans="1:26" ht="46.5" customHeight="1">
      <c r="A16" s="4">
        <v>8</v>
      </c>
      <c r="B16" s="5" t="s">
        <v>7</v>
      </c>
      <c r="C16" s="17">
        <f t="shared" si="0"/>
        <v>10000</v>
      </c>
      <c r="D16" s="6">
        <v>0</v>
      </c>
      <c r="E16" s="6">
        <v>0</v>
      </c>
      <c r="F16" s="6">
        <v>0</v>
      </c>
      <c r="G16" s="6">
        <v>0</v>
      </c>
      <c r="H16" s="6">
        <v>10000</v>
      </c>
      <c r="I16" s="17">
        <f t="shared" si="1"/>
        <v>2000</v>
      </c>
      <c r="J16" s="6">
        <v>0</v>
      </c>
      <c r="K16" s="6">
        <v>0</v>
      </c>
      <c r="L16" s="6">
        <v>0</v>
      </c>
      <c r="M16" s="6">
        <v>0</v>
      </c>
      <c r="N16" s="6">
        <v>2000</v>
      </c>
      <c r="O16" s="17">
        <f t="shared" si="2"/>
        <v>3000</v>
      </c>
      <c r="P16" s="6">
        <v>0</v>
      </c>
      <c r="Q16" s="6">
        <v>0</v>
      </c>
      <c r="R16" s="6">
        <v>0</v>
      </c>
      <c r="S16" s="6">
        <v>0</v>
      </c>
      <c r="T16" s="6">
        <v>3000</v>
      </c>
      <c r="U16" s="17">
        <f t="shared" si="3"/>
        <v>5000</v>
      </c>
      <c r="V16" s="6">
        <v>0</v>
      </c>
      <c r="W16" s="6">
        <v>0</v>
      </c>
      <c r="X16" s="6">
        <v>0</v>
      </c>
      <c r="Y16" s="6">
        <v>0</v>
      </c>
      <c r="Z16" s="6">
        <v>5000</v>
      </c>
    </row>
    <row r="17" spans="1:26" ht="34.5" customHeight="1">
      <c r="A17" s="4">
        <v>9</v>
      </c>
      <c r="B17" s="5" t="s">
        <v>8</v>
      </c>
      <c r="C17" s="17">
        <f t="shared" si="0"/>
        <v>16000</v>
      </c>
      <c r="D17" s="6">
        <v>0</v>
      </c>
      <c r="E17" s="6">
        <v>0</v>
      </c>
      <c r="F17" s="6">
        <v>0</v>
      </c>
      <c r="G17" s="6">
        <v>0</v>
      </c>
      <c r="H17" s="6">
        <v>16000</v>
      </c>
      <c r="I17" s="17">
        <f t="shared" si="1"/>
        <v>5300</v>
      </c>
      <c r="J17" s="6">
        <v>0</v>
      </c>
      <c r="K17" s="6">
        <v>0</v>
      </c>
      <c r="L17" s="6">
        <v>0</v>
      </c>
      <c r="M17" s="6">
        <v>0</v>
      </c>
      <c r="N17" s="6">
        <v>5300</v>
      </c>
      <c r="O17" s="17">
        <f t="shared" si="2"/>
        <v>5300</v>
      </c>
      <c r="P17" s="6">
        <v>0</v>
      </c>
      <c r="Q17" s="6">
        <v>0</v>
      </c>
      <c r="R17" s="6">
        <v>0</v>
      </c>
      <c r="S17" s="6">
        <v>0</v>
      </c>
      <c r="T17" s="6">
        <v>5300</v>
      </c>
      <c r="U17" s="17">
        <f t="shared" si="3"/>
        <v>5400</v>
      </c>
      <c r="V17" s="6">
        <v>0</v>
      </c>
      <c r="W17" s="6">
        <v>0</v>
      </c>
      <c r="X17" s="6">
        <v>0</v>
      </c>
      <c r="Y17" s="6">
        <v>0</v>
      </c>
      <c r="Z17" s="6">
        <v>5400</v>
      </c>
    </row>
    <row r="18" spans="1:26" ht="53.25" customHeight="1">
      <c r="A18" s="4">
        <v>10</v>
      </c>
      <c r="B18" s="5" t="s">
        <v>9</v>
      </c>
      <c r="C18" s="17">
        <f t="shared" si="0"/>
        <v>99312</v>
      </c>
      <c r="D18" s="6">
        <v>0</v>
      </c>
      <c r="E18" s="6">
        <v>0</v>
      </c>
      <c r="F18" s="6">
        <v>0</v>
      </c>
      <c r="G18" s="6">
        <v>0</v>
      </c>
      <c r="H18" s="6">
        <v>148968</v>
      </c>
      <c r="I18" s="17">
        <f t="shared" si="1"/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17">
        <f t="shared" si="2"/>
        <v>49656</v>
      </c>
      <c r="P18" s="6">
        <v>0</v>
      </c>
      <c r="Q18" s="6">
        <v>0</v>
      </c>
      <c r="R18" s="6">
        <v>0</v>
      </c>
      <c r="S18" s="6">
        <v>0</v>
      </c>
      <c r="T18" s="6">
        <v>49656</v>
      </c>
      <c r="U18" s="17">
        <f t="shared" si="3"/>
        <v>49656</v>
      </c>
      <c r="V18" s="6">
        <v>0</v>
      </c>
      <c r="W18" s="6">
        <v>0</v>
      </c>
      <c r="X18" s="6">
        <v>0</v>
      </c>
      <c r="Y18" s="6">
        <v>0</v>
      </c>
      <c r="Z18" s="6">
        <v>49656</v>
      </c>
    </row>
    <row r="19" spans="1:26" ht="36.75" customHeight="1">
      <c r="A19" s="4">
        <v>11</v>
      </c>
      <c r="B19" s="5" t="s">
        <v>10</v>
      </c>
      <c r="C19" s="17">
        <f t="shared" si="0"/>
        <v>15605</v>
      </c>
      <c r="D19" s="6">
        <v>0</v>
      </c>
      <c r="E19" s="6">
        <v>6700</v>
      </c>
      <c r="F19" s="6">
        <v>6700</v>
      </c>
      <c r="G19" s="6">
        <v>0</v>
      </c>
      <c r="H19" s="6">
        <v>2205</v>
      </c>
      <c r="I19" s="17">
        <f t="shared" si="1"/>
        <v>5135</v>
      </c>
      <c r="J19" s="6">
        <v>0</v>
      </c>
      <c r="K19" s="6">
        <v>2200</v>
      </c>
      <c r="L19" s="6">
        <v>2200</v>
      </c>
      <c r="M19" s="6">
        <v>0</v>
      </c>
      <c r="N19" s="6">
        <v>735</v>
      </c>
      <c r="O19" s="17">
        <f t="shared" si="2"/>
        <v>5135</v>
      </c>
      <c r="P19" s="6">
        <v>0</v>
      </c>
      <c r="Q19" s="6">
        <v>2200</v>
      </c>
      <c r="R19" s="6">
        <v>2200</v>
      </c>
      <c r="S19" s="6">
        <v>0</v>
      </c>
      <c r="T19" s="6">
        <v>735</v>
      </c>
      <c r="U19" s="17">
        <f t="shared" si="3"/>
        <v>5335</v>
      </c>
      <c r="V19" s="6">
        <v>0</v>
      </c>
      <c r="W19" s="6">
        <v>2300</v>
      </c>
      <c r="X19" s="6">
        <v>2300</v>
      </c>
      <c r="Y19" s="6">
        <v>0</v>
      </c>
      <c r="Z19" s="6">
        <v>735</v>
      </c>
    </row>
    <row r="20" spans="1:26" ht="31.5" customHeight="1">
      <c r="A20" s="4">
        <v>12</v>
      </c>
      <c r="B20" s="5" t="s">
        <v>11</v>
      </c>
      <c r="C20" s="17">
        <f t="shared" si="0"/>
        <v>3000</v>
      </c>
      <c r="D20" s="6">
        <v>0</v>
      </c>
      <c r="E20" s="6">
        <v>0</v>
      </c>
      <c r="F20" s="6">
        <v>0</v>
      </c>
      <c r="G20" s="6">
        <v>0</v>
      </c>
      <c r="H20" s="6">
        <v>3000</v>
      </c>
      <c r="I20" s="17">
        <f t="shared" si="1"/>
        <v>1000</v>
      </c>
      <c r="J20" s="6">
        <v>0</v>
      </c>
      <c r="K20" s="6">
        <v>0</v>
      </c>
      <c r="L20" s="6">
        <v>0</v>
      </c>
      <c r="M20" s="6">
        <v>0</v>
      </c>
      <c r="N20" s="6">
        <v>1000</v>
      </c>
      <c r="O20" s="17">
        <f t="shared" si="2"/>
        <v>1000</v>
      </c>
      <c r="P20" s="6">
        <v>0</v>
      </c>
      <c r="Q20" s="6">
        <v>0</v>
      </c>
      <c r="R20" s="6">
        <v>0</v>
      </c>
      <c r="S20" s="6">
        <v>0</v>
      </c>
      <c r="T20" s="6">
        <v>1000</v>
      </c>
      <c r="U20" s="17">
        <f t="shared" si="3"/>
        <v>1000</v>
      </c>
      <c r="V20" s="6">
        <v>0</v>
      </c>
      <c r="W20" s="6">
        <v>0</v>
      </c>
      <c r="X20" s="6">
        <v>0</v>
      </c>
      <c r="Y20" s="6">
        <v>0</v>
      </c>
      <c r="Z20" s="6">
        <v>1000</v>
      </c>
    </row>
    <row r="21" spans="1:26" ht="32.25" customHeight="1">
      <c r="A21" s="4">
        <v>13</v>
      </c>
      <c r="B21" s="5" t="s">
        <v>12</v>
      </c>
      <c r="C21" s="17">
        <f t="shared" si="0"/>
        <v>300</v>
      </c>
      <c r="D21" s="6">
        <v>0</v>
      </c>
      <c r="E21" s="6">
        <v>0</v>
      </c>
      <c r="F21" s="6">
        <v>150</v>
      </c>
      <c r="G21" s="6">
        <v>0</v>
      </c>
      <c r="H21" s="6">
        <v>150</v>
      </c>
      <c r="I21" s="17">
        <f t="shared" si="1"/>
        <v>100</v>
      </c>
      <c r="J21" s="6">
        <v>0</v>
      </c>
      <c r="K21" s="6">
        <v>0</v>
      </c>
      <c r="L21" s="6">
        <v>50</v>
      </c>
      <c r="M21" s="6">
        <v>0</v>
      </c>
      <c r="N21" s="6">
        <v>50</v>
      </c>
      <c r="O21" s="17">
        <f t="shared" si="2"/>
        <v>100</v>
      </c>
      <c r="P21" s="6">
        <v>0</v>
      </c>
      <c r="Q21" s="6">
        <v>0</v>
      </c>
      <c r="R21" s="6">
        <v>50</v>
      </c>
      <c r="S21" s="6">
        <v>0</v>
      </c>
      <c r="T21" s="6">
        <v>50</v>
      </c>
      <c r="U21" s="17">
        <f t="shared" si="3"/>
        <v>100</v>
      </c>
      <c r="V21" s="6">
        <v>0</v>
      </c>
      <c r="W21" s="6">
        <v>0</v>
      </c>
      <c r="X21" s="6">
        <v>50</v>
      </c>
      <c r="Y21" s="6">
        <v>0</v>
      </c>
      <c r="Z21" s="6">
        <v>50</v>
      </c>
    </row>
    <row r="22" spans="1:26" ht="20.25" customHeight="1">
      <c r="A22" s="4">
        <v>14</v>
      </c>
      <c r="B22" s="5" t="s">
        <v>13</v>
      </c>
      <c r="C22" s="17">
        <f t="shared" si="0"/>
        <v>5000</v>
      </c>
      <c r="D22" s="6">
        <v>0</v>
      </c>
      <c r="E22" s="6">
        <v>0</v>
      </c>
      <c r="F22" s="6">
        <v>0</v>
      </c>
      <c r="G22" s="6">
        <v>0</v>
      </c>
      <c r="H22" s="6">
        <v>5000</v>
      </c>
      <c r="I22" s="17">
        <f t="shared" si="1"/>
        <v>3000</v>
      </c>
      <c r="J22" s="6">
        <v>0</v>
      </c>
      <c r="K22" s="6">
        <v>0</v>
      </c>
      <c r="L22" s="6">
        <v>0</v>
      </c>
      <c r="M22" s="6">
        <v>0</v>
      </c>
      <c r="N22" s="6">
        <v>3000</v>
      </c>
      <c r="O22" s="17">
        <f t="shared" si="2"/>
        <v>1000</v>
      </c>
      <c r="P22" s="6">
        <v>0</v>
      </c>
      <c r="Q22" s="6">
        <v>0</v>
      </c>
      <c r="R22" s="6">
        <v>0</v>
      </c>
      <c r="S22" s="6">
        <v>0</v>
      </c>
      <c r="T22" s="6">
        <v>1000</v>
      </c>
      <c r="U22" s="17">
        <f t="shared" si="3"/>
        <v>1000</v>
      </c>
      <c r="V22" s="6">
        <v>0</v>
      </c>
      <c r="W22" s="6">
        <v>0</v>
      </c>
      <c r="X22" s="6">
        <v>0</v>
      </c>
      <c r="Y22" s="6">
        <v>0</v>
      </c>
      <c r="Z22" s="6">
        <v>1000</v>
      </c>
    </row>
    <row r="23" spans="1:26" ht="48" customHeight="1">
      <c r="A23" s="4">
        <v>15</v>
      </c>
      <c r="B23" s="5" t="s">
        <v>14</v>
      </c>
      <c r="C23" s="17">
        <f t="shared" si="0"/>
        <v>5000</v>
      </c>
      <c r="D23" s="6">
        <v>0</v>
      </c>
      <c r="E23" s="6">
        <v>0</v>
      </c>
      <c r="F23" s="6">
        <v>0</v>
      </c>
      <c r="G23" s="6">
        <v>0</v>
      </c>
      <c r="H23" s="6">
        <v>5000</v>
      </c>
      <c r="I23" s="17">
        <f t="shared" si="1"/>
        <v>2000</v>
      </c>
      <c r="J23" s="6">
        <v>0</v>
      </c>
      <c r="K23" s="6">
        <v>0</v>
      </c>
      <c r="L23" s="6">
        <v>0</v>
      </c>
      <c r="M23" s="6">
        <v>0</v>
      </c>
      <c r="N23" s="6">
        <v>2000</v>
      </c>
      <c r="O23" s="17">
        <f t="shared" si="2"/>
        <v>2000</v>
      </c>
      <c r="P23" s="6">
        <v>0</v>
      </c>
      <c r="Q23" s="6">
        <v>0</v>
      </c>
      <c r="R23" s="6">
        <v>0</v>
      </c>
      <c r="S23" s="6">
        <v>0</v>
      </c>
      <c r="T23" s="6">
        <v>2000</v>
      </c>
      <c r="U23" s="17">
        <f t="shared" si="3"/>
        <v>1000</v>
      </c>
      <c r="V23" s="6">
        <v>0</v>
      </c>
      <c r="W23" s="6">
        <v>0</v>
      </c>
      <c r="X23" s="6">
        <v>0</v>
      </c>
      <c r="Y23" s="6">
        <v>0</v>
      </c>
      <c r="Z23" s="6">
        <v>1000</v>
      </c>
    </row>
    <row r="24" spans="1:26" ht="36.75" customHeight="1">
      <c r="A24" s="4">
        <v>16</v>
      </c>
      <c r="B24" s="5" t="s">
        <v>15</v>
      </c>
      <c r="C24" s="17">
        <f t="shared" si="0"/>
        <v>400000</v>
      </c>
      <c r="D24" s="6">
        <v>0</v>
      </c>
      <c r="E24" s="6">
        <v>0</v>
      </c>
      <c r="F24" s="6">
        <v>0</v>
      </c>
      <c r="G24" s="6">
        <v>0</v>
      </c>
      <c r="H24" s="6">
        <v>400000</v>
      </c>
      <c r="I24" s="17">
        <f t="shared" si="1"/>
        <v>75000</v>
      </c>
      <c r="J24" s="6">
        <v>0</v>
      </c>
      <c r="K24" s="6">
        <v>0</v>
      </c>
      <c r="L24" s="6">
        <v>0</v>
      </c>
      <c r="M24" s="6">
        <v>0</v>
      </c>
      <c r="N24" s="6">
        <v>75000</v>
      </c>
      <c r="O24" s="17">
        <f t="shared" si="2"/>
        <v>162500</v>
      </c>
      <c r="P24" s="6">
        <v>0</v>
      </c>
      <c r="Q24" s="6">
        <v>0</v>
      </c>
      <c r="R24" s="6">
        <v>0</v>
      </c>
      <c r="S24" s="6">
        <v>0</v>
      </c>
      <c r="T24" s="6">
        <v>162500</v>
      </c>
      <c r="U24" s="17">
        <f t="shared" si="3"/>
        <v>162500</v>
      </c>
      <c r="V24" s="6">
        <v>0</v>
      </c>
      <c r="W24" s="6">
        <v>0</v>
      </c>
      <c r="X24" s="6">
        <v>0</v>
      </c>
      <c r="Y24" s="6">
        <v>0</v>
      </c>
      <c r="Z24" s="6">
        <v>162500</v>
      </c>
    </row>
    <row r="25" spans="1:26" ht="48.75" customHeight="1">
      <c r="A25" s="4">
        <v>17</v>
      </c>
      <c r="B25" s="5" t="s">
        <v>16</v>
      </c>
      <c r="C25" s="17">
        <f t="shared" si="0"/>
        <v>1350</v>
      </c>
      <c r="D25" s="6">
        <v>0</v>
      </c>
      <c r="E25" s="6">
        <v>0</v>
      </c>
      <c r="F25" s="6">
        <v>750</v>
      </c>
      <c r="G25" s="6">
        <v>0</v>
      </c>
      <c r="H25" s="6">
        <v>600</v>
      </c>
      <c r="I25" s="17">
        <f t="shared" si="1"/>
        <v>450</v>
      </c>
      <c r="J25" s="6">
        <v>0</v>
      </c>
      <c r="K25" s="6">
        <v>0</v>
      </c>
      <c r="L25" s="6">
        <v>250</v>
      </c>
      <c r="M25" s="6">
        <v>0</v>
      </c>
      <c r="N25" s="6">
        <v>200</v>
      </c>
      <c r="O25" s="17">
        <f t="shared" si="2"/>
        <v>450</v>
      </c>
      <c r="P25" s="6">
        <v>0</v>
      </c>
      <c r="Q25" s="6">
        <v>0</v>
      </c>
      <c r="R25" s="6">
        <v>250</v>
      </c>
      <c r="S25" s="6">
        <v>0</v>
      </c>
      <c r="T25" s="6">
        <v>200</v>
      </c>
      <c r="U25" s="17">
        <f t="shared" si="3"/>
        <v>450</v>
      </c>
      <c r="V25" s="6">
        <v>0</v>
      </c>
      <c r="W25" s="6">
        <v>0</v>
      </c>
      <c r="X25" s="6">
        <v>250</v>
      </c>
      <c r="Y25" s="6">
        <v>0</v>
      </c>
      <c r="Z25" s="6">
        <v>200</v>
      </c>
    </row>
    <row r="26" spans="1:26" ht="17.25" customHeight="1">
      <c r="A26" s="4">
        <v>18</v>
      </c>
      <c r="B26" s="5" t="s">
        <v>17</v>
      </c>
      <c r="C26" s="17">
        <f t="shared" si="0"/>
        <v>30000</v>
      </c>
      <c r="D26" s="6">
        <v>0</v>
      </c>
      <c r="E26" s="6">
        <v>0</v>
      </c>
      <c r="F26" s="6">
        <v>0</v>
      </c>
      <c r="G26" s="6">
        <v>0</v>
      </c>
      <c r="H26" s="6">
        <v>30000</v>
      </c>
      <c r="I26" s="17">
        <f t="shared" si="1"/>
        <v>10000</v>
      </c>
      <c r="J26" s="6">
        <v>0</v>
      </c>
      <c r="K26" s="6">
        <v>0</v>
      </c>
      <c r="L26" s="6">
        <v>0</v>
      </c>
      <c r="M26" s="6">
        <v>0</v>
      </c>
      <c r="N26" s="6">
        <v>10000</v>
      </c>
      <c r="O26" s="17">
        <f t="shared" si="2"/>
        <v>10000</v>
      </c>
      <c r="P26" s="6">
        <v>0</v>
      </c>
      <c r="Q26" s="6">
        <v>0</v>
      </c>
      <c r="R26" s="6">
        <v>0</v>
      </c>
      <c r="S26" s="6">
        <v>0</v>
      </c>
      <c r="T26" s="6">
        <v>10000</v>
      </c>
      <c r="U26" s="17">
        <f t="shared" si="3"/>
        <v>10000</v>
      </c>
      <c r="V26" s="6">
        <v>0</v>
      </c>
      <c r="W26" s="6">
        <v>0</v>
      </c>
      <c r="X26" s="6">
        <v>0</v>
      </c>
      <c r="Y26" s="6">
        <v>0</v>
      </c>
      <c r="Z26" s="6">
        <v>10000</v>
      </c>
    </row>
    <row r="27" spans="1:26" ht="21" customHeight="1">
      <c r="A27" s="4">
        <v>19</v>
      </c>
      <c r="B27" s="5" t="s">
        <v>18</v>
      </c>
      <c r="C27" s="17">
        <f t="shared" si="0"/>
        <v>7500</v>
      </c>
      <c r="D27" s="6">
        <v>0</v>
      </c>
      <c r="E27" s="6">
        <v>0</v>
      </c>
      <c r="F27" s="6">
        <v>0</v>
      </c>
      <c r="G27" s="6">
        <v>0</v>
      </c>
      <c r="H27" s="6">
        <v>7500</v>
      </c>
      <c r="I27" s="17">
        <f t="shared" si="1"/>
        <v>2500</v>
      </c>
      <c r="J27" s="6">
        <v>0</v>
      </c>
      <c r="K27" s="6">
        <v>0</v>
      </c>
      <c r="L27" s="6">
        <v>0</v>
      </c>
      <c r="M27" s="6">
        <v>0</v>
      </c>
      <c r="N27" s="6">
        <v>2500</v>
      </c>
      <c r="O27" s="17">
        <f t="shared" si="2"/>
        <v>2500</v>
      </c>
      <c r="P27" s="6">
        <v>0</v>
      </c>
      <c r="Q27" s="6">
        <v>0</v>
      </c>
      <c r="R27" s="6">
        <v>0</v>
      </c>
      <c r="S27" s="6">
        <v>0</v>
      </c>
      <c r="T27" s="6">
        <v>2500</v>
      </c>
      <c r="U27" s="17">
        <f t="shared" si="3"/>
        <v>2500</v>
      </c>
      <c r="V27" s="6">
        <v>0</v>
      </c>
      <c r="W27" s="6">
        <v>0</v>
      </c>
      <c r="X27" s="6">
        <v>0</v>
      </c>
      <c r="Y27" s="6">
        <v>0</v>
      </c>
      <c r="Z27" s="6">
        <v>2500</v>
      </c>
    </row>
    <row r="28" spans="1:26" ht="21" customHeight="1">
      <c r="A28" s="4">
        <v>20</v>
      </c>
      <c r="B28" s="5" t="s">
        <v>19</v>
      </c>
      <c r="C28" s="17">
        <f t="shared" si="0"/>
        <v>7500</v>
      </c>
      <c r="D28" s="6">
        <v>0</v>
      </c>
      <c r="E28" s="6">
        <v>0</v>
      </c>
      <c r="F28" s="6">
        <v>0</v>
      </c>
      <c r="G28" s="6">
        <v>0</v>
      </c>
      <c r="H28" s="6">
        <v>7500</v>
      </c>
      <c r="I28" s="17">
        <f t="shared" si="1"/>
        <v>2500</v>
      </c>
      <c r="J28" s="6">
        <v>0</v>
      </c>
      <c r="K28" s="6">
        <v>0</v>
      </c>
      <c r="L28" s="6">
        <v>0</v>
      </c>
      <c r="M28" s="6">
        <v>0</v>
      </c>
      <c r="N28" s="6">
        <v>2500</v>
      </c>
      <c r="O28" s="17">
        <f t="shared" si="2"/>
        <v>2500</v>
      </c>
      <c r="P28" s="6">
        <v>0</v>
      </c>
      <c r="Q28" s="6">
        <v>0</v>
      </c>
      <c r="R28" s="6">
        <v>0</v>
      </c>
      <c r="S28" s="6">
        <v>0</v>
      </c>
      <c r="T28" s="6">
        <v>2500</v>
      </c>
      <c r="U28" s="17">
        <f t="shared" si="3"/>
        <v>2500</v>
      </c>
      <c r="V28" s="6">
        <v>0</v>
      </c>
      <c r="W28" s="6">
        <v>0</v>
      </c>
      <c r="X28" s="6">
        <v>0</v>
      </c>
      <c r="Y28" s="6">
        <v>0</v>
      </c>
      <c r="Z28" s="6">
        <v>2500</v>
      </c>
    </row>
    <row r="29" spans="1:26" ht="30">
      <c r="A29" s="4">
        <v>21</v>
      </c>
      <c r="B29" s="5" t="s">
        <v>20</v>
      </c>
      <c r="C29" s="17">
        <f t="shared" si="0"/>
        <v>7500</v>
      </c>
      <c r="D29" s="6">
        <v>0</v>
      </c>
      <c r="E29" s="6">
        <v>0</v>
      </c>
      <c r="F29" s="6">
        <v>0</v>
      </c>
      <c r="G29" s="6">
        <v>0</v>
      </c>
      <c r="H29" s="6">
        <v>7500</v>
      </c>
      <c r="I29" s="17">
        <f t="shared" si="1"/>
        <v>2500</v>
      </c>
      <c r="J29" s="6">
        <v>0</v>
      </c>
      <c r="K29" s="6">
        <v>0</v>
      </c>
      <c r="L29" s="6">
        <v>0</v>
      </c>
      <c r="M29" s="6">
        <v>0</v>
      </c>
      <c r="N29" s="6">
        <v>2500</v>
      </c>
      <c r="O29" s="17">
        <f t="shared" si="2"/>
        <v>2500</v>
      </c>
      <c r="P29" s="6">
        <v>0</v>
      </c>
      <c r="Q29" s="6">
        <v>0</v>
      </c>
      <c r="R29" s="6">
        <v>0</v>
      </c>
      <c r="S29" s="6">
        <v>0</v>
      </c>
      <c r="T29" s="6">
        <v>2500</v>
      </c>
      <c r="U29" s="17">
        <f t="shared" si="3"/>
        <v>2500</v>
      </c>
      <c r="V29" s="6">
        <v>0</v>
      </c>
      <c r="W29" s="6">
        <v>0</v>
      </c>
      <c r="X29" s="6">
        <v>0</v>
      </c>
      <c r="Y29" s="6">
        <v>0</v>
      </c>
      <c r="Z29" s="6">
        <v>2500</v>
      </c>
    </row>
    <row r="30" spans="1:26" ht="33" customHeight="1">
      <c r="A30" s="4">
        <v>22</v>
      </c>
      <c r="B30" s="5" t="s">
        <v>21</v>
      </c>
      <c r="C30" s="17">
        <f t="shared" si="0"/>
        <v>6000</v>
      </c>
      <c r="D30" s="6">
        <v>0</v>
      </c>
      <c r="E30" s="6">
        <v>0</v>
      </c>
      <c r="F30" s="6">
        <v>0</v>
      </c>
      <c r="G30" s="6">
        <v>0</v>
      </c>
      <c r="H30" s="6">
        <v>6000</v>
      </c>
      <c r="I30" s="17">
        <f t="shared" si="1"/>
        <v>2000</v>
      </c>
      <c r="J30" s="6">
        <v>0</v>
      </c>
      <c r="K30" s="6">
        <v>0</v>
      </c>
      <c r="L30" s="6">
        <v>0</v>
      </c>
      <c r="M30" s="6">
        <v>0</v>
      </c>
      <c r="N30" s="6">
        <v>2000</v>
      </c>
      <c r="O30" s="17">
        <f t="shared" si="2"/>
        <v>2000</v>
      </c>
      <c r="P30" s="6">
        <v>0</v>
      </c>
      <c r="Q30" s="6">
        <v>0</v>
      </c>
      <c r="R30" s="6">
        <v>0</v>
      </c>
      <c r="S30" s="6">
        <v>0</v>
      </c>
      <c r="T30" s="6">
        <v>2000</v>
      </c>
      <c r="U30" s="17">
        <f t="shared" si="3"/>
        <v>2000</v>
      </c>
      <c r="V30" s="6">
        <v>0</v>
      </c>
      <c r="W30" s="6">
        <v>0</v>
      </c>
      <c r="X30" s="6">
        <v>0</v>
      </c>
      <c r="Y30" s="6">
        <v>0</v>
      </c>
      <c r="Z30" s="6">
        <v>2000</v>
      </c>
    </row>
    <row r="31" spans="1:26" ht="50.25" customHeight="1">
      <c r="A31" s="4">
        <v>23</v>
      </c>
      <c r="B31" s="5" t="s">
        <v>22</v>
      </c>
      <c r="C31" s="17">
        <f t="shared" si="0"/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17">
        <f t="shared" si="1"/>
        <v>0</v>
      </c>
      <c r="J31" s="6">
        <v>0</v>
      </c>
      <c r="K31" s="6">
        <v>0</v>
      </c>
      <c r="L31" s="6">
        <v>0</v>
      </c>
      <c r="M31" s="6">
        <v>0</v>
      </c>
      <c r="N31" s="6"/>
      <c r="O31" s="17">
        <f t="shared" si="2"/>
        <v>0</v>
      </c>
      <c r="P31" s="6">
        <v>0</v>
      </c>
      <c r="Q31" s="6">
        <v>0</v>
      </c>
      <c r="R31" s="6">
        <v>0</v>
      </c>
      <c r="S31" s="6">
        <v>0</v>
      </c>
      <c r="T31" s="6"/>
      <c r="U31" s="17">
        <f t="shared" si="3"/>
        <v>0</v>
      </c>
      <c r="V31" s="6">
        <v>0</v>
      </c>
      <c r="W31" s="6">
        <v>0</v>
      </c>
      <c r="X31" s="6">
        <v>0</v>
      </c>
      <c r="Y31" s="6">
        <v>0</v>
      </c>
      <c r="Z31" s="6"/>
    </row>
    <row r="32" spans="1:26">
      <c r="A32" s="4"/>
      <c r="B32" s="5" t="s">
        <v>23</v>
      </c>
      <c r="C32" s="17">
        <f t="shared" si="0"/>
        <v>6000</v>
      </c>
      <c r="D32" s="6">
        <v>0</v>
      </c>
      <c r="E32" s="6">
        <v>0</v>
      </c>
      <c r="F32" s="6">
        <v>0</v>
      </c>
      <c r="G32" s="6">
        <v>0</v>
      </c>
      <c r="H32" s="6">
        <v>6000</v>
      </c>
      <c r="I32" s="17">
        <f t="shared" si="1"/>
        <v>2000</v>
      </c>
      <c r="J32" s="6">
        <v>0</v>
      </c>
      <c r="K32" s="6">
        <v>0</v>
      </c>
      <c r="L32" s="6">
        <v>0</v>
      </c>
      <c r="M32" s="6">
        <v>0</v>
      </c>
      <c r="N32" s="6">
        <v>2000</v>
      </c>
      <c r="O32" s="17">
        <f t="shared" si="2"/>
        <v>2000</v>
      </c>
      <c r="P32" s="6">
        <v>0</v>
      </c>
      <c r="Q32" s="6">
        <v>0</v>
      </c>
      <c r="R32" s="6">
        <v>0</v>
      </c>
      <c r="S32" s="6">
        <v>0</v>
      </c>
      <c r="T32" s="6">
        <v>2000</v>
      </c>
      <c r="U32" s="17">
        <f t="shared" si="3"/>
        <v>2000</v>
      </c>
      <c r="V32" s="6">
        <v>0</v>
      </c>
      <c r="W32" s="6">
        <v>0</v>
      </c>
      <c r="X32" s="6">
        <v>0</v>
      </c>
      <c r="Y32" s="6">
        <v>0</v>
      </c>
      <c r="Z32" s="6">
        <v>2000</v>
      </c>
    </row>
    <row r="33" spans="1:26">
      <c r="A33" s="4"/>
      <c r="B33" s="5" t="s">
        <v>24</v>
      </c>
      <c r="C33" s="17">
        <f t="shared" si="0"/>
        <v>11000</v>
      </c>
      <c r="D33" s="6">
        <v>0</v>
      </c>
      <c r="E33" s="6">
        <v>0</v>
      </c>
      <c r="F33" s="6">
        <v>0</v>
      </c>
      <c r="G33" s="6">
        <v>0</v>
      </c>
      <c r="H33" s="6">
        <v>11000</v>
      </c>
      <c r="I33" s="17">
        <f t="shared" si="1"/>
        <v>5500</v>
      </c>
      <c r="J33" s="6">
        <v>0</v>
      </c>
      <c r="K33" s="6">
        <v>0</v>
      </c>
      <c r="L33" s="6">
        <v>0</v>
      </c>
      <c r="M33" s="6">
        <v>0</v>
      </c>
      <c r="N33" s="6">
        <v>5500</v>
      </c>
      <c r="O33" s="17">
        <f t="shared" si="2"/>
        <v>3000</v>
      </c>
      <c r="P33" s="6">
        <v>0</v>
      </c>
      <c r="Q33" s="6">
        <v>0</v>
      </c>
      <c r="R33" s="6">
        <v>0</v>
      </c>
      <c r="S33" s="6">
        <v>0</v>
      </c>
      <c r="T33" s="6">
        <v>3000</v>
      </c>
      <c r="U33" s="17">
        <f t="shared" si="3"/>
        <v>2500</v>
      </c>
      <c r="V33" s="6">
        <v>0</v>
      </c>
      <c r="W33" s="6">
        <v>0</v>
      </c>
      <c r="X33" s="6">
        <v>0</v>
      </c>
      <c r="Y33" s="6">
        <v>0</v>
      </c>
      <c r="Z33" s="6">
        <v>2500</v>
      </c>
    </row>
    <row r="34" spans="1:26">
      <c r="A34" s="41"/>
      <c r="B34" s="42" t="s">
        <v>25</v>
      </c>
      <c r="C34" s="43">
        <f>C9+C10+C11+C12+C13+C14+C15+C16+C17+C18+C19+C20+C21+C22+C23+C24+C25+C26+C27+C28+C29+C30+C31+C32+C33</f>
        <v>757317</v>
      </c>
      <c r="D34" s="43">
        <f>J34+P34+V34</f>
        <v>0</v>
      </c>
      <c r="E34" s="43">
        <f t="shared" ref="E34:H34" si="4">K34+Q34+W34</f>
        <v>6700</v>
      </c>
      <c r="F34" s="43">
        <f t="shared" si="4"/>
        <v>17100</v>
      </c>
      <c r="G34" s="43">
        <f t="shared" si="4"/>
        <v>0</v>
      </c>
      <c r="H34" s="43">
        <f t="shared" si="4"/>
        <v>733517</v>
      </c>
      <c r="I34" s="43">
        <f>I9+I10+I11+I12+I13+I14+I15+I16+I17+I18+I19+I20+I21+I22+I23+I24+I25+I26+I27+I28+I29+I30+I31+I32+I33</f>
        <v>152985</v>
      </c>
      <c r="J34" s="43">
        <f t="shared" ref="J34:Z34" si="5">J9+J10+J11+J12+J13+J14+J15+J16+J17+J18+J19+J20+J21+J22+J23+J24+J25+J26+J27+J28+J29+J30+J31+J32+J33</f>
        <v>0</v>
      </c>
      <c r="K34" s="43">
        <f t="shared" si="5"/>
        <v>2200</v>
      </c>
      <c r="L34" s="43">
        <f t="shared" si="5"/>
        <v>5600</v>
      </c>
      <c r="M34" s="43">
        <f t="shared" si="5"/>
        <v>0</v>
      </c>
      <c r="N34" s="43">
        <f t="shared" si="5"/>
        <v>145185</v>
      </c>
      <c r="O34" s="43">
        <f t="shared" si="5"/>
        <v>301941</v>
      </c>
      <c r="P34" s="43">
        <f t="shared" si="5"/>
        <v>0</v>
      </c>
      <c r="Q34" s="43">
        <f t="shared" si="5"/>
        <v>2200</v>
      </c>
      <c r="R34" s="43">
        <f t="shared" si="5"/>
        <v>5900</v>
      </c>
      <c r="S34" s="43">
        <f t="shared" si="5"/>
        <v>0</v>
      </c>
      <c r="T34" s="43">
        <f t="shared" si="5"/>
        <v>293841</v>
      </c>
      <c r="U34" s="43">
        <f t="shared" si="5"/>
        <v>302391</v>
      </c>
      <c r="V34" s="43">
        <f t="shared" si="5"/>
        <v>0</v>
      </c>
      <c r="W34" s="43">
        <f t="shared" si="5"/>
        <v>2300</v>
      </c>
      <c r="X34" s="43">
        <f t="shared" si="5"/>
        <v>5600</v>
      </c>
      <c r="Y34" s="43">
        <f t="shared" si="5"/>
        <v>0</v>
      </c>
      <c r="Z34" s="43">
        <f t="shared" si="5"/>
        <v>294491</v>
      </c>
    </row>
    <row r="35" spans="1:26">
      <c r="A35" s="59" t="s">
        <v>26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1"/>
    </row>
    <row r="36" spans="1:26" ht="60">
      <c r="A36" s="4">
        <v>1</v>
      </c>
      <c r="B36" s="5" t="s">
        <v>27</v>
      </c>
      <c r="C36" s="17">
        <f t="shared" ref="C36:H36" si="6">I36+O36+U36</f>
        <v>175</v>
      </c>
      <c r="D36" s="6">
        <f t="shared" si="6"/>
        <v>0</v>
      </c>
      <c r="E36" s="6">
        <f t="shared" si="6"/>
        <v>0</v>
      </c>
      <c r="F36" s="6">
        <f t="shared" si="6"/>
        <v>110</v>
      </c>
      <c r="G36" s="6">
        <f t="shared" si="6"/>
        <v>0</v>
      </c>
      <c r="H36" s="6">
        <f t="shared" si="6"/>
        <v>65</v>
      </c>
      <c r="I36" s="17">
        <f>J36+K36+L36+M36+N36</f>
        <v>20</v>
      </c>
      <c r="J36" s="6">
        <v>0</v>
      </c>
      <c r="K36" s="6">
        <v>0</v>
      </c>
      <c r="L36" s="6">
        <v>20</v>
      </c>
      <c r="M36" s="6">
        <v>0</v>
      </c>
      <c r="N36" s="6">
        <v>0</v>
      </c>
      <c r="O36" s="17">
        <f>P36+Q36+R36+S36+T36</f>
        <v>70</v>
      </c>
      <c r="P36" s="6">
        <v>0</v>
      </c>
      <c r="Q36" s="6">
        <v>0</v>
      </c>
      <c r="R36" s="6">
        <v>40</v>
      </c>
      <c r="S36" s="6">
        <v>0</v>
      </c>
      <c r="T36" s="6">
        <v>30</v>
      </c>
      <c r="U36" s="17">
        <f>V36+W36+X36+Y36+Z36</f>
        <v>85</v>
      </c>
      <c r="V36" s="6">
        <v>0</v>
      </c>
      <c r="W36" s="6">
        <v>0</v>
      </c>
      <c r="X36" s="6">
        <v>50</v>
      </c>
      <c r="Y36" s="6">
        <v>0</v>
      </c>
      <c r="Z36" s="6">
        <v>35</v>
      </c>
    </row>
    <row r="37" spans="1:26" ht="60">
      <c r="A37" s="4">
        <v>2</v>
      </c>
      <c r="B37" s="5" t="s">
        <v>28</v>
      </c>
      <c r="C37" s="17">
        <f t="shared" ref="C37:C50" si="7">I37+O37+U37</f>
        <v>85</v>
      </c>
      <c r="D37" s="6">
        <f t="shared" ref="D37:D51" si="8">J37+P37+V37</f>
        <v>0</v>
      </c>
      <c r="E37" s="6">
        <f t="shared" ref="E37:E51" si="9">K37+Q37+W37</f>
        <v>0</v>
      </c>
      <c r="F37" s="6">
        <f t="shared" ref="F37:F51" si="10">L37+R37+X37</f>
        <v>85</v>
      </c>
      <c r="G37" s="6">
        <f t="shared" ref="G37:G51" si="11">M37+S37+Y37</f>
        <v>0</v>
      </c>
      <c r="H37" s="6">
        <f t="shared" ref="H37:H51" si="12">N37+T37+Z37</f>
        <v>0</v>
      </c>
      <c r="I37" s="17">
        <f t="shared" ref="I37:I50" si="13">J37+K37+L37+M37+N37</f>
        <v>10</v>
      </c>
      <c r="J37" s="6">
        <v>0</v>
      </c>
      <c r="K37" s="6">
        <v>0</v>
      </c>
      <c r="L37" s="6">
        <v>10</v>
      </c>
      <c r="M37" s="6">
        <v>0</v>
      </c>
      <c r="N37" s="6">
        <v>0</v>
      </c>
      <c r="O37" s="17">
        <f t="shared" ref="O37:O50" si="14">P37+Q37+R37+S37+T37</f>
        <v>35</v>
      </c>
      <c r="P37" s="6">
        <v>0</v>
      </c>
      <c r="Q37" s="6">
        <v>0</v>
      </c>
      <c r="R37" s="6">
        <v>35</v>
      </c>
      <c r="S37" s="6">
        <v>0</v>
      </c>
      <c r="T37" s="6">
        <v>0</v>
      </c>
      <c r="U37" s="17">
        <f t="shared" ref="U37:U50" si="15">V37+W37+X37+Y37+Z37</f>
        <v>40</v>
      </c>
      <c r="V37" s="6">
        <v>0</v>
      </c>
      <c r="W37" s="6">
        <v>0</v>
      </c>
      <c r="X37" s="6">
        <v>40</v>
      </c>
      <c r="Y37" s="6">
        <v>0</v>
      </c>
      <c r="Z37" s="6">
        <v>0</v>
      </c>
    </row>
    <row r="38" spans="1:26" ht="30">
      <c r="A38" s="4">
        <v>3</v>
      </c>
      <c r="B38" s="5" t="s">
        <v>29</v>
      </c>
      <c r="C38" s="17">
        <f t="shared" si="7"/>
        <v>40</v>
      </c>
      <c r="D38" s="6">
        <f t="shared" si="8"/>
        <v>0</v>
      </c>
      <c r="E38" s="6">
        <f t="shared" si="9"/>
        <v>0</v>
      </c>
      <c r="F38" s="6">
        <f t="shared" si="10"/>
        <v>40</v>
      </c>
      <c r="G38" s="6">
        <f t="shared" si="11"/>
        <v>0</v>
      </c>
      <c r="H38" s="6">
        <f t="shared" si="12"/>
        <v>0</v>
      </c>
      <c r="I38" s="17">
        <f t="shared" si="13"/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17">
        <f t="shared" si="14"/>
        <v>20</v>
      </c>
      <c r="P38" s="6">
        <v>0</v>
      </c>
      <c r="Q38" s="6">
        <v>0</v>
      </c>
      <c r="R38" s="6">
        <v>20</v>
      </c>
      <c r="S38" s="6">
        <v>0</v>
      </c>
      <c r="T38" s="6">
        <v>0</v>
      </c>
      <c r="U38" s="17">
        <f t="shared" si="15"/>
        <v>20</v>
      </c>
      <c r="V38" s="6">
        <v>0</v>
      </c>
      <c r="W38" s="6">
        <v>0</v>
      </c>
      <c r="X38" s="6">
        <v>20</v>
      </c>
      <c r="Y38" s="6">
        <v>0</v>
      </c>
      <c r="Z38" s="6">
        <v>0</v>
      </c>
    </row>
    <row r="39" spans="1:26" ht="30">
      <c r="A39" s="4">
        <v>4</v>
      </c>
      <c r="B39" s="5" t="s">
        <v>30</v>
      </c>
      <c r="C39" s="17">
        <f t="shared" si="7"/>
        <v>90</v>
      </c>
      <c r="D39" s="6">
        <f t="shared" si="8"/>
        <v>0</v>
      </c>
      <c r="E39" s="6">
        <f t="shared" si="9"/>
        <v>0</v>
      </c>
      <c r="F39" s="6">
        <f t="shared" si="10"/>
        <v>90</v>
      </c>
      <c r="G39" s="6">
        <f t="shared" si="11"/>
        <v>0</v>
      </c>
      <c r="H39" s="6">
        <f t="shared" si="12"/>
        <v>0</v>
      </c>
      <c r="I39" s="17">
        <f t="shared" si="13"/>
        <v>10</v>
      </c>
      <c r="J39" s="6">
        <v>0</v>
      </c>
      <c r="K39" s="6">
        <v>0</v>
      </c>
      <c r="L39" s="6">
        <v>10</v>
      </c>
      <c r="M39" s="6">
        <v>0</v>
      </c>
      <c r="N39" s="6">
        <v>0</v>
      </c>
      <c r="O39" s="17">
        <f t="shared" si="14"/>
        <v>30</v>
      </c>
      <c r="P39" s="6">
        <v>0</v>
      </c>
      <c r="Q39" s="6">
        <v>0</v>
      </c>
      <c r="R39" s="6">
        <v>30</v>
      </c>
      <c r="S39" s="6">
        <v>0</v>
      </c>
      <c r="T39" s="6">
        <v>0</v>
      </c>
      <c r="U39" s="17">
        <f t="shared" si="15"/>
        <v>50</v>
      </c>
      <c r="V39" s="6">
        <v>0</v>
      </c>
      <c r="W39" s="6">
        <v>0</v>
      </c>
      <c r="X39" s="6">
        <v>50</v>
      </c>
      <c r="Y39" s="6">
        <v>0</v>
      </c>
      <c r="Z39" s="6">
        <v>0</v>
      </c>
    </row>
    <row r="40" spans="1:26" ht="75">
      <c r="A40" s="4">
        <v>5</v>
      </c>
      <c r="B40" s="5" t="s">
        <v>31</v>
      </c>
      <c r="C40" s="17">
        <f t="shared" si="7"/>
        <v>180</v>
      </c>
      <c r="D40" s="6">
        <f t="shared" si="8"/>
        <v>0</v>
      </c>
      <c r="E40" s="6">
        <f t="shared" si="9"/>
        <v>0</v>
      </c>
      <c r="F40" s="6">
        <f t="shared" si="10"/>
        <v>180</v>
      </c>
      <c r="G40" s="6">
        <f t="shared" si="11"/>
        <v>0</v>
      </c>
      <c r="H40" s="6">
        <f t="shared" si="12"/>
        <v>0</v>
      </c>
      <c r="I40" s="17">
        <f t="shared" si="13"/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17">
        <f t="shared" si="14"/>
        <v>80</v>
      </c>
      <c r="P40" s="6">
        <v>0</v>
      </c>
      <c r="Q40" s="6">
        <v>0</v>
      </c>
      <c r="R40" s="6">
        <v>80</v>
      </c>
      <c r="S40" s="6">
        <v>0</v>
      </c>
      <c r="T40" s="6">
        <v>0</v>
      </c>
      <c r="U40" s="17">
        <f t="shared" si="15"/>
        <v>100</v>
      </c>
      <c r="V40" s="6">
        <v>0</v>
      </c>
      <c r="W40" s="6">
        <v>0</v>
      </c>
      <c r="X40" s="6">
        <v>100</v>
      </c>
      <c r="Y40" s="6">
        <v>0</v>
      </c>
      <c r="Z40" s="6">
        <v>0</v>
      </c>
    </row>
    <row r="41" spans="1:26" ht="45">
      <c r="A41" s="4">
        <v>6</v>
      </c>
      <c r="B41" s="5" t="s">
        <v>32</v>
      </c>
      <c r="C41" s="17">
        <f t="shared" si="7"/>
        <v>190</v>
      </c>
      <c r="D41" s="6">
        <f t="shared" si="8"/>
        <v>0</v>
      </c>
      <c r="E41" s="6">
        <f t="shared" si="9"/>
        <v>0</v>
      </c>
      <c r="F41" s="6">
        <f t="shared" si="10"/>
        <v>190</v>
      </c>
      <c r="G41" s="6">
        <f t="shared" si="11"/>
        <v>0</v>
      </c>
      <c r="H41" s="6">
        <f t="shared" si="12"/>
        <v>0</v>
      </c>
      <c r="I41" s="17">
        <f t="shared" si="13"/>
        <v>70</v>
      </c>
      <c r="J41" s="6">
        <v>0</v>
      </c>
      <c r="K41" s="6">
        <v>0</v>
      </c>
      <c r="L41" s="6">
        <v>70</v>
      </c>
      <c r="M41" s="6">
        <v>0</v>
      </c>
      <c r="N41" s="6">
        <v>0</v>
      </c>
      <c r="O41" s="17">
        <f t="shared" si="14"/>
        <v>50</v>
      </c>
      <c r="P41" s="6">
        <v>0</v>
      </c>
      <c r="Q41" s="6">
        <v>0</v>
      </c>
      <c r="R41" s="6">
        <v>50</v>
      </c>
      <c r="S41" s="6">
        <v>0</v>
      </c>
      <c r="T41" s="6">
        <v>0</v>
      </c>
      <c r="U41" s="17">
        <f t="shared" si="15"/>
        <v>70</v>
      </c>
      <c r="V41" s="6">
        <v>0</v>
      </c>
      <c r="W41" s="6">
        <v>0</v>
      </c>
      <c r="X41" s="6">
        <v>70</v>
      </c>
      <c r="Y41" s="6">
        <v>0</v>
      </c>
      <c r="Z41" s="6">
        <v>0</v>
      </c>
    </row>
    <row r="42" spans="1:26" ht="30">
      <c r="A42" s="4">
        <v>7</v>
      </c>
      <c r="B42" s="5" t="s">
        <v>33</v>
      </c>
      <c r="C42" s="17">
        <f t="shared" si="7"/>
        <v>200</v>
      </c>
      <c r="D42" s="6">
        <f t="shared" si="8"/>
        <v>0</v>
      </c>
      <c r="E42" s="6">
        <f t="shared" si="9"/>
        <v>0</v>
      </c>
      <c r="F42" s="6">
        <f t="shared" si="10"/>
        <v>200</v>
      </c>
      <c r="G42" s="6">
        <f t="shared" si="11"/>
        <v>0</v>
      </c>
      <c r="H42" s="6">
        <f t="shared" si="12"/>
        <v>0</v>
      </c>
      <c r="I42" s="17">
        <f t="shared" si="13"/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17">
        <f t="shared" si="14"/>
        <v>100</v>
      </c>
      <c r="P42" s="6">
        <v>0</v>
      </c>
      <c r="Q42" s="6">
        <v>0</v>
      </c>
      <c r="R42" s="6">
        <v>100</v>
      </c>
      <c r="S42" s="6">
        <v>0</v>
      </c>
      <c r="T42" s="6">
        <v>0</v>
      </c>
      <c r="U42" s="17">
        <f t="shared" si="15"/>
        <v>100</v>
      </c>
      <c r="V42" s="6">
        <v>0</v>
      </c>
      <c r="W42" s="6">
        <v>0</v>
      </c>
      <c r="X42" s="6">
        <v>100</v>
      </c>
      <c r="Y42" s="6">
        <v>0</v>
      </c>
      <c r="Z42" s="6">
        <v>0</v>
      </c>
    </row>
    <row r="43" spans="1:26" ht="90">
      <c r="A43" s="4">
        <v>8</v>
      </c>
      <c r="B43" s="5" t="s">
        <v>34</v>
      </c>
      <c r="C43" s="17">
        <f t="shared" si="7"/>
        <v>190</v>
      </c>
      <c r="D43" s="6">
        <f t="shared" si="8"/>
        <v>0</v>
      </c>
      <c r="E43" s="6">
        <f t="shared" si="9"/>
        <v>0</v>
      </c>
      <c r="F43" s="6">
        <f t="shared" si="10"/>
        <v>130</v>
      </c>
      <c r="G43" s="6">
        <f t="shared" si="11"/>
        <v>0</v>
      </c>
      <c r="H43" s="6">
        <f t="shared" si="12"/>
        <v>60</v>
      </c>
      <c r="I43" s="17">
        <f t="shared" si="13"/>
        <v>45</v>
      </c>
      <c r="J43" s="6">
        <v>0</v>
      </c>
      <c r="K43" s="6">
        <v>0</v>
      </c>
      <c r="L43" s="6">
        <v>30</v>
      </c>
      <c r="M43" s="6">
        <v>0</v>
      </c>
      <c r="N43" s="6">
        <v>15</v>
      </c>
      <c r="O43" s="17">
        <f t="shared" si="14"/>
        <v>70</v>
      </c>
      <c r="P43" s="6">
        <v>0</v>
      </c>
      <c r="Q43" s="6">
        <v>0</v>
      </c>
      <c r="R43" s="6">
        <v>50</v>
      </c>
      <c r="S43" s="6">
        <v>0</v>
      </c>
      <c r="T43" s="6">
        <v>20</v>
      </c>
      <c r="U43" s="17">
        <f t="shared" si="15"/>
        <v>75</v>
      </c>
      <c r="V43" s="6">
        <v>0</v>
      </c>
      <c r="W43" s="6">
        <v>0</v>
      </c>
      <c r="X43" s="6">
        <v>50</v>
      </c>
      <c r="Y43" s="6">
        <v>0</v>
      </c>
      <c r="Z43" s="6">
        <v>25</v>
      </c>
    </row>
    <row r="44" spans="1:26">
      <c r="A44" s="4">
        <v>9</v>
      </c>
      <c r="B44" s="5" t="s">
        <v>35</v>
      </c>
      <c r="C44" s="17">
        <f t="shared" si="7"/>
        <v>110</v>
      </c>
      <c r="D44" s="6">
        <f t="shared" si="8"/>
        <v>0</v>
      </c>
      <c r="E44" s="6">
        <f t="shared" si="9"/>
        <v>0</v>
      </c>
      <c r="F44" s="6">
        <f t="shared" si="10"/>
        <v>45</v>
      </c>
      <c r="G44" s="6">
        <f t="shared" si="11"/>
        <v>0</v>
      </c>
      <c r="H44" s="6">
        <f t="shared" si="12"/>
        <v>65</v>
      </c>
      <c r="I44" s="17">
        <f t="shared" si="13"/>
        <v>20</v>
      </c>
      <c r="J44" s="6">
        <v>0</v>
      </c>
      <c r="K44" s="6">
        <v>0</v>
      </c>
      <c r="L44" s="6">
        <v>0</v>
      </c>
      <c r="M44" s="6">
        <v>0</v>
      </c>
      <c r="N44" s="6">
        <v>20</v>
      </c>
      <c r="O44" s="17">
        <f t="shared" si="14"/>
        <v>40</v>
      </c>
      <c r="P44" s="6">
        <v>0</v>
      </c>
      <c r="Q44" s="6">
        <v>0</v>
      </c>
      <c r="R44" s="6">
        <v>20</v>
      </c>
      <c r="S44" s="6">
        <v>0</v>
      </c>
      <c r="T44" s="6">
        <v>20</v>
      </c>
      <c r="U44" s="17">
        <f t="shared" si="15"/>
        <v>50</v>
      </c>
      <c r="V44" s="6">
        <v>0</v>
      </c>
      <c r="W44" s="6">
        <v>0</v>
      </c>
      <c r="X44" s="6">
        <v>25</v>
      </c>
      <c r="Y44" s="6">
        <v>0</v>
      </c>
      <c r="Z44" s="6">
        <v>25</v>
      </c>
    </row>
    <row r="45" spans="1:26" ht="30">
      <c r="A45" s="4">
        <v>10</v>
      </c>
      <c r="B45" s="5" t="s">
        <v>29</v>
      </c>
      <c r="C45" s="17">
        <f t="shared" si="7"/>
        <v>40</v>
      </c>
      <c r="D45" s="6">
        <f t="shared" si="8"/>
        <v>0</v>
      </c>
      <c r="E45" s="6">
        <f t="shared" si="9"/>
        <v>0</v>
      </c>
      <c r="F45" s="6">
        <f t="shared" si="10"/>
        <v>40</v>
      </c>
      <c r="G45" s="6">
        <f t="shared" si="11"/>
        <v>0</v>
      </c>
      <c r="H45" s="6">
        <f t="shared" si="12"/>
        <v>0</v>
      </c>
      <c r="I45" s="17">
        <f t="shared" si="13"/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17">
        <f t="shared" si="14"/>
        <v>20</v>
      </c>
      <c r="P45" s="6">
        <v>0</v>
      </c>
      <c r="Q45" s="6">
        <v>0</v>
      </c>
      <c r="R45" s="6">
        <v>20</v>
      </c>
      <c r="S45" s="6">
        <v>0</v>
      </c>
      <c r="T45" s="6">
        <v>0</v>
      </c>
      <c r="U45" s="17">
        <f t="shared" si="15"/>
        <v>20</v>
      </c>
      <c r="V45" s="6">
        <v>0</v>
      </c>
      <c r="W45" s="6">
        <v>0</v>
      </c>
      <c r="X45" s="6">
        <v>20</v>
      </c>
      <c r="Y45" s="6">
        <v>0</v>
      </c>
      <c r="Z45" s="6">
        <v>0</v>
      </c>
    </row>
    <row r="46" spans="1:26" ht="90">
      <c r="A46" s="4">
        <v>11</v>
      </c>
      <c r="B46" s="5" t="s">
        <v>36</v>
      </c>
      <c r="C46" s="17">
        <f t="shared" si="7"/>
        <v>0</v>
      </c>
      <c r="D46" s="6">
        <f t="shared" si="8"/>
        <v>0</v>
      </c>
      <c r="E46" s="6">
        <f t="shared" si="9"/>
        <v>0</v>
      </c>
      <c r="F46" s="6">
        <f t="shared" si="10"/>
        <v>0</v>
      </c>
      <c r="G46" s="6">
        <f t="shared" si="11"/>
        <v>0</v>
      </c>
      <c r="H46" s="6">
        <f t="shared" si="12"/>
        <v>0</v>
      </c>
      <c r="I46" s="17">
        <f t="shared" si="13"/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17">
        <f t="shared" si="14"/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17">
        <f t="shared" si="15"/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</row>
    <row r="47" spans="1:26" ht="30">
      <c r="A47" s="4">
        <v>12</v>
      </c>
      <c r="B47" s="5" t="s">
        <v>37</v>
      </c>
      <c r="C47" s="17">
        <f t="shared" si="7"/>
        <v>150</v>
      </c>
      <c r="D47" s="6">
        <f t="shared" si="8"/>
        <v>0</v>
      </c>
      <c r="E47" s="6">
        <f t="shared" si="9"/>
        <v>0</v>
      </c>
      <c r="F47" s="6">
        <f t="shared" si="10"/>
        <v>150</v>
      </c>
      <c r="G47" s="6">
        <f t="shared" si="11"/>
        <v>0</v>
      </c>
      <c r="H47" s="6">
        <f t="shared" si="12"/>
        <v>0</v>
      </c>
      <c r="I47" s="17">
        <f t="shared" si="13"/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17">
        <f t="shared" si="14"/>
        <v>150</v>
      </c>
      <c r="P47" s="6">
        <v>0</v>
      </c>
      <c r="Q47" s="6">
        <v>0</v>
      </c>
      <c r="R47" s="6">
        <v>150</v>
      </c>
      <c r="S47" s="6">
        <v>0</v>
      </c>
      <c r="T47" s="6">
        <v>0</v>
      </c>
      <c r="U47" s="17">
        <f t="shared" si="15"/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</row>
    <row r="48" spans="1:26" ht="30">
      <c r="A48" s="4">
        <v>13</v>
      </c>
      <c r="B48" s="5" t="s">
        <v>38</v>
      </c>
      <c r="C48" s="17">
        <f t="shared" si="7"/>
        <v>50</v>
      </c>
      <c r="D48" s="6">
        <f t="shared" si="8"/>
        <v>0</v>
      </c>
      <c r="E48" s="6">
        <f t="shared" si="9"/>
        <v>0</v>
      </c>
      <c r="F48" s="6">
        <f t="shared" si="10"/>
        <v>50</v>
      </c>
      <c r="G48" s="6">
        <f t="shared" si="11"/>
        <v>0</v>
      </c>
      <c r="H48" s="6">
        <f t="shared" si="12"/>
        <v>0</v>
      </c>
      <c r="I48" s="17">
        <f t="shared" si="13"/>
        <v>10</v>
      </c>
      <c r="J48" s="6">
        <v>0</v>
      </c>
      <c r="K48" s="6">
        <v>0</v>
      </c>
      <c r="L48" s="6">
        <v>10</v>
      </c>
      <c r="M48" s="6">
        <v>0</v>
      </c>
      <c r="N48" s="6">
        <v>0</v>
      </c>
      <c r="O48" s="17">
        <f t="shared" si="14"/>
        <v>20</v>
      </c>
      <c r="P48" s="6">
        <v>0</v>
      </c>
      <c r="Q48" s="6">
        <v>0</v>
      </c>
      <c r="R48" s="6">
        <v>20</v>
      </c>
      <c r="S48" s="6">
        <v>0</v>
      </c>
      <c r="T48" s="6">
        <v>0</v>
      </c>
      <c r="U48" s="17">
        <f t="shared" si="15"/>
        <v>20</v>
      </c>
      <c r="V48" s="6">
        <v>0</v>
      </c>
      <c r="W48" s="6">
        <v>0</v>
      </c>
      <c r="X48" s="6">
        <v>20</v>
      </c>
      <c r="Y48" s="6">
        <v>0</v>
      </c>
      <c r="Z48" s="6">
        <v>0</v>
      </c>
    </row>
    <row r="49" spans="1:27">
      <c r="A49" s="4">
        <v>14</v>
      </c>
      <c r="B49" s="5" t="s">
        <v>171</v>
      </c>
      <c r="C49" s="17">
        <f t="shared" si="7"/>
        <v>30</v>
      </c>
      <c r="D49" s="6">
        <f t="shared" si="8"/>
        <v>0</v>
      </c>
      <c r="E49" s="6">
        <f t="shared" si="9"/>
        <v>0</v>
      </c>
      <c r="F49" s="6">
        <f t="shared" si="10"/>
        <v>30</v>
      </c>
      <c r="G49" s="6">
        <f t="shared" si="11"/>
        <v>0</v>
      </c>
      <c r="H49" s="6">
        <f t="shared" si="12"/>
        <v>0</v>
      </c>
      <c r="I49" s="17">
        <f t="shared" si="13"/>
        <v>10</v>
      </c>
      <c r="J49" s="6">
        <v>0</v>
      </c>
      <c r="K49" s="6">
        <v>0</v>
      </c>
      <c r="L49" s="6">
        <v>10</v>
      </c>
      <c r="M49" s="6">
        <v>0</v>
      </c>
      <c r="N49" s="6">
        <v>0</v>
      </c>
      <c r="O49" s="17">
        <f t="shared" si="14"/>
        <v>10</v>
      </c>
      <c r="P49" s="6">
        <v>0</v>
      </c>
      <c r="Q49" s="6">
        <v>0</v>
      </c>
      <c r="R49" s="6">
        <v>10</v>
      </c>
      <c r="S49" s="6">
        <v>0</v>
      </c>
      <c r="T49" s="6">
        <v>0</v>
      </c>
      <c r="U49" s="17">
        <f t="shared" si="15"/>
        <v>10</v>
      </c>
      <c r="V49" s="6">
        <v>0</v>
      </c>
      <c r="W49" s="6">
        <v>0</v>
      </c>
      <c r="X49" s="6">
        <v>10</v>
      </c>
      <c r="Y49" s="6">
        <v>0</v>
      </c>
      <c r="Z49" s="6">
        <v>0</v>
      </c>
    </row>
    <row r="50" spans="1:27" ht="45">
      <c r="A50" s="4">
        <v>15</v>
      </c>
      <c r="B50" s="5" t="s">
        <v>39</v>
      </c>
      <c r="C50" s="17">
        <f t="shared" si="7"/>
        <v>90</v>
      </c>
      <c r="D50" s="6">
        <f t="shared" si="8"/>
        <v>0</v>
      </c>
      <c r="E50" s="6">
        <f t="shared" si="9"/>
        <v>0</v>
      </c>
      <c r="F50" s="6">
        <f t="shared" si="10"/>
        <v>90</v>
      </c>
      <c r="G50" s="6">
        <f t="shared" si="11"/>
        <v>0</v>
      </c>
      <c r="H50" s="6">
        <f t="shared" si="12"/>
        <v>0</v>
      </c>
      <c r="I50" s="17">
        <f t="shared" si="13"/>
        <v>10</v>
      </c>
      <c r="J50" s="6">
        <v>0</v>
      </c>
      <c r="K50" s="6">
        <v>0</v>
      </c>
      <c r="L50" s="6">
        <v>10</v>
      </c>
      <c r="M50" s="6">
        <v>0</v>
      </c>
      <c r="N50" s="6">
        <v>0</v>
      </c>
      <c r="O50" s="17">
        <f t="shared" si="14"/>
        <v>30</v>
      </c>
      <c r="P50" s="6">
        <v>0</v>
      </c>
      <c r="Q50" s="6">
        <v>0</v>
      </c>
      <c r="R50" s="6">
        <v>30</v>
      </c>
      <c r="S50" s="6">
        <v>0</v>
      </c>
      <c r="T50" s="6">
        <v>0</v>
      </c>
      <c r="U50" s="17">
        <f t="shared" si="15"/>
        <v>50</v>
      </c>
      <c r="V50" s="6">
        <v>0</v>
      </c>
      <c r="W50" s="6">
        <v>0</v>
      </c>
      <c r="X50" s="6">
        <v>50</v>
      </c>
      <c r="Y50" s="6">
        <v>0</v>
      </c>
      <c r="Z50" s="6">
        <v>0</v>
      </c>
    </row>
    <row r="51" spans="1:27">
      <c r="A51" s="41"/>
      <c r="B51" s="42" t="s">
        <v>40</v>
      </c>
      <c r="C51" s="47">
        <f>C36+C37+C38+C39+C40+C41+C42+C43+C44+C45+C47+C48+C49+C50</f>
        <v>1620</v>
      </c>
      <c r="D51" s="43">
        <f t="shared" si="8"/>
        <v>0</v>
      </c>
      <c r="E51" s="43">
        <f t="shared" si="9"/>
        <v>0</v>
      </c>
      <c r="F51" s="43">
        <f t="shared" si="10"/>
        <v>1430</v>
      </c>
      <c r="G51" s="43">
        <f t="shared" si="11"/>
        <v>0</v>
      </c>
      <c r="H51" s="43">
        <f t="shared" si="12"/>
        <v>190</v>
      </c>
      <c r="I51" s="43">
        <f>I36+I37+I38+I39+I40+I41+I42+I43+I44+I45+I46+I47+I48+I49+I50</f>
        <v>205</v>
      </c>
      <c r="J51" s="43">
        <f t="shared" ref="J51:Z51" si="16">J36+J37+J38+J39+J40+J41+J42+J43+J44+J45+J46+J47+J48+J49+J50</f>
        <v>0</v>
      </c>
      <c r="K51" s="43">
        <f t="shared" si="16"/>
        <v>0</v>
      </c>
      <c r="L51" s="43">
        <f t="shared" si="16"/>
        <v>170</v>
      </c>
      <c r="M51" s="43">
        <f t="shared" si="16"/>
        <v>0</v>
      </c>
      <c r="N51" s="43">
        <f t="shared" si="16"/>
        <v>35</v>
      </c>
      <c r="O51" s="43">
        <f t="shared" si="16"/>
        <v>725</v>
      </c>
      <c r="P51" s="43">
        <f t="shared" si="16"/>
        <v>0</v>
      </c>
      <c r="Q51" s="43">
        <f t="shared" si="16"/>
        <v>0</v>
      </c>
      <c r="R51" s="43">
        <f t="shared" si="16"/>
        <v>655</v>
      </c>
      <c r="S51" s="43">
        <f t="shared" si="16"/>
        <v>0</v>
      </c>
      <c r="T51" s="43">
        <f t="shared" si="16"/>
        <v>70</v>
      </c>
      <c r="U51" s="43">
        <f t="shared" si="16"/>
        <v>690</v>
      </c>
      <c r="V51" s="43">
        <f t="shared" si="16"/>
        <v>0</v>
      </c>
      <c r="W51" s="43">
        <f t="shared" si="16"/>
        <v>0</v>
      </c>
      <c r="X51" s="43">
        <f t="shared" si="16"/>
        <v>605</v>
      </c>
      <c r="Y51" s="43">
        <f t="shared" si="16"/>
        <v>0</v>
      </c>
      <c r="Z51" s="43">
        <f t="shared" si="16"/>
        <v>85</v>
      </c>
    </row>
    <row r="52" spans="1:27">
      <c r="A52" s="59" t="s">
        <v>41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1"/>
    </row>
    <row r="53" spans="1:27" ht="75">
      <c r="A53" s="4">
        <v>1</v>
      </c>
      <c r="B53" s="5" t="s">
        <v>42</v>
      </c>
      <c r="C53" s="17">
        <f>D53+E53+F53+G53+H53</f>
        <v>0</v>
      </c>
      <c r="D53" s="6">
        <f>J53+P53+V53</f>
        <v>0</v>
      </c>
      <c r="E53" s="6">
        <f>K53+Q53+W53</f>
        <v>0</v>
      </c>
      <c r="F53" s="6">
        <f>L53+R53+X53</f>
        <v>0</v>
      </c>
      <c r="G53" s="6">
        <f>M53+S53+Y53</f>
        <v>0</v>
      </c>
      <c r="H53" s="6">
        <f>N53+T53+Z53</f>
        <v>0</v>
      </c>
      <c r="I53" s="17">
        <f>J53+K53+L53+M53+N53</f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17">
        <f>P53+Q53+R53+S53+T53</f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17">
        <f>V53+W53+X53+Y53+Z53</f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</row>
    <row r="54" spans="1:27" ht="90">
      <c r="A54" s="4">
        <v>2</v>
      </c>
      <c r="B54" s="5" t="s">
        <v>43</v>
      </c>
      <c r="C54" s="17">
        <f t="shared" ref="C54:C66" si="17">D54+E54+F54+G54+H54</f>
        <v>0</v>
      </c>
      <c r="D54" s="6">
        <f t="shared" ref="D54:D66" si="18">J54+P54+V54</f>
        <v>0</v>
      </c>
      <c r="E54" s="6">
        <f t="shared" ref="E54:E66" si="19">K54+Q54+W54</f>
        <v>0</v>
      </c>
      <c r="F54" s="6">
        <f t="shared" ref="F54:F66" si="20">L54+R54+X54</f>
        <v>0</v>
      </c>
      <c r="G54" s="6">
        <f t="shared" ref="G54:G66" si="21">M54+S54+Y54</f>
        <v>0</v>
      </c>
      <c r="H54" s="6">
        <f t="shared" ref="H54:H66" si="22">N54+T54+Z54</f>
        <v>0</v>
      </c>
      <c r="I54" s="17">
        <f t="shared" ref="I54:I96" si="23">J54+K54+L54+M54+N54</f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17">
        <f t="shared" ref="O54:O66" si="24">P54+Q54+R54+S54+T54</f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17">
        <f t="shared" ref="U54:U66" si="25">V54+W54+X54+Y54+Z54</f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</row>
    <row r="55" spans="1:27" ht="30">
      <c r="A55" s="4">
        <v>3</v>
      </c>
      <c r="B55" s="5" t="s">
        <v>44</v>
      </c>
      <c r="C55" s="17">
        <f t="shared" si="17"/>
        <v>0</v>
      </c>
      <c r="D55" s="6">
        <f t="shared" si="18"/>
        <v>0</v>
      </c>
      <c r="E55" s="6">
        <f t="shared" si="19"/>
        <v>0</v>
      </c>
      <c r="F55" s="6">
        <f t="shared" si="20"/>
        <v>0</v>
      </c>
      <c r="G55" s="6">
        <f t="shared" si="21"/>
        <v>0</v>
      </c>
      <c r="H55" s="6">
        <f t="shared" si="22"/>
        <v>0</v>
      </c>
      <c r="I55" s="17">
        <f t="shared" si="23"/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17">
        <f t="shared" si="24"/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17">
        <f t="shared" si="25"/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</row>
    <row r="56" spans="1:27" ht="60">
      <c r="A56" s="4">
        <v>4</v>
      </c>
      <c r="B56" s="5" t="s">
        <v>45</v>
      </c>
      <c r="C56" s="17">
        <f t="shared" si="17"/>
        <v>0</v>
      </c>
      <c r="D56" s="6">
        <f t="shared" si="18"/>
        <v>0</v>
      </c>
      <c r="E56" s="6">
        <f t="shared" si="19"/>
        <v>0</v>
      </c>
      <c r="F56" s="6">
        <f t="shared" si="20"/>
        <v>0</v>
      </c>
      <c r="G56" s="6">
        <f t="shared" si="21"/>
        <v>0</v>
      </c>
      <c r="H56" s="6">
        <f t="shared" si="22"/>
        <v>0</v>
      </c>
      <c r="I56" s="17">
        <f t="shared" si="23"/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17">
        <f t="shared" si="24"/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17">
        <f t="shared" si="25"/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</row>
    <row r="57" spans="1:27" ht="75">
      <c r="A57" s="4">
        <v>5</v>
      </c>
      <c r="B57" s="5" t="s">
        <v>46</v>
      </c>
      <c r="C57" s="17">
        <f t="shared" si="17"/>
        <v>20</v>
      </c>
      <c r="D57" s="6">
        <f t="shared" si="18"/>
        <v>0</v>
      </c>
      <c r="E57" s="6">
        <f t="shared" si="19"/>
        <v>0</v>
      </c>
      <c r="F57" s="6">
        <f t="shared" si="20"/>
        <v>20</v>
      </c>
      <c r="G57" s="6">
        <f t="shared" si="21"/>
        <v>0</v>
      </c>
      <c r="H57" s="6">
        <f t="shared" si="22"/>
        <v>0</v>
      </c>
      <c r="I57" s="17">
        <f t="shared" si="23"/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17">
        <f t="shared" si="24"/>
        <v>10</v>
      </c>
      <c r="P57" s="6">
        <v>0</v>
      </c>
      <c r="Q57" s="6">
        <v>0</v>
      </c>
      <c r="R57" s="6">
        <v>10</v>
      </c>
      <c r="S57" s="6">
        <v>0</v>
      </c>
      <c r="T57" s="6">
        <v>0</v>
      </c>
      <c r="U57" s="17">
        <f t="shared" si="25"/>
        <v>10</v>
      </c>
      <c r="V57" s="6">
        <v>0</v>
      </c>
      <c r="W57" s="6">
        <v>0</v>
      </c>
      <c r="X57" s="6">
        <v>10</v>
      </c>
      <c r="Y57" s="6">
        <v>0</v>
      </c>
      <c r="Z57" s="6">
        <v>0</v>
      </c>
    </row>
    <row r="58" spans="1:27" ht="75">
      <c r="A58" s="4">
        <v>6</v>
      </c>
      <c r="B58" s="5" t="s">
        <v>47</v>
      </c>
      <c r="C58" s="17">
        <f t="shared" si="17"/>
        <v>365</v>
      </c>
      <c r="D58" s="6">
        <f t="shared" si="18"/>
        <v>0</v>
      </c>
      <c r="E58" s="6">
        <f t="shared" si="19"/>
        <v>0</v>
      </c>
      <c r="F58" s="6">
        <f t="shared" si="20"/>
        <v>160</v>
      </c>
      <c r="G58" s="6">
        <f t="shared" si="21"/>
        <v>0</v>
      </c>
      <c r="H58" s="6">
        <f t="shared" si="22"/>
        <v>205</v>
      </c>
      <c r="I58" s="17">
        <f t="shared" si="23"/>
        <v>45</v>
      </c>
      <c r="J58" s="6">
        <v>0</v>
      </c>
      <c r="K58" s="6">
        <v>0</v>
      </c>
      <c r="L58" s="6">
        <v>0</v>
      </c>
      <c r="M58" s="6">
        <v>0</v>
      </c>
      <c r="N58" s="6">
        <v>45</v>
      </c>
      <c r="O58" s="17">
        <f t="shared" si="24"/>
        <v>120</v>
      </c>
      <c r="P58" s="6">
        <v>0</v>
      </c>
      <c r="Q58" s="6">
        <v>0</v>
      </c>
      <c r="R58" s="6">
        <v>60</v>
      </c>
      <c r="S58" s="6">
        <v>0</v>
      </c>
      <c r="T58" s="6">
        <v>60</v>
      </c>
      <c r="U58" s="17">
        <f t="shared" si="25"/>
        <v>200</v>
      </c>
      <c r="V58" s="6">
        <v>0</v>
      </c>
      <c r="W58" s="6">
        <v>0</v>
      </c>
      <c r="X58" s="6">
        <v>100</v>
      </c>
      <c r="Y58" s="6">
        <v>0</v>
      </c>
      <c r="Z58" s="6">
        <v>100</v>
      </c>
    </row>
    <row r="59" spans="1:27" ht="120">
      <c r="A59" s="4">
        <v>7</v>
      </c>
      <c r="B59" s="5" t="s">
        <v>48</v>
      </c>
      <c r="C59" s="17">
        <f t="shared" si="17"/>
        <v>660</v>
      </c>
      <c r="D59" s="6">
        <f t="shared" si="18"/>
        <v>0</v>
      </c>
      <c r="E59" s="6">
        <f t="shared" si="19"/>
        <v>0</v>
      </c>
      <c r="F59" s="6">
        <f t="shared" si="20"/>
        <v>270</v>
      </c>
      <c r="G59" s="6">
        <f t="shared" si="21"/>
        <v>0</v>
      </c>
      <c r="H59" s="6">
        <f t="shared" si="22"/>
        <v>390</v>
      </c>
      <c r="I59" s="17">
        <f t="shared" si="23"/>
        <v>120</v>
      </c>
      <c r="J59" s="6">
        <v>0</v>
      </c>
      <c r="K59" s="6">
        <v>0</v>
      </c>
      <c r="L59" s="6">
        <v>0</v>
      </c>
      <c r="M59" s="6">
        <v>0</v>
      </c>
      <c r="N59" s="6">
        <v>120</v>
      </c>
      <c r="O59" s="17">
        <f t="shared" si="24"/>
        <v>260</v>
      </c>
      <c r="P59" s="6">
        <v>0</v>
      </c>
      <c r="Q59" s="6">
        <v>0</v>
      </c>
      <c r="R59" s="6">
        <v>130</v>
      </c>
      <c r="S59" s="6">
        <v>0</v>
      </c>
      <c r="T59" s="6">
        <v>130</v>
      </c>
      <c r="U59" s="17">
        <f t="shared" si="25"/>
        <v>280</v>
      </c>
      <c r="V59" s="6">
        <v>0</v>
      </c>
      <c r="W59" s="6">
        <v>0</v>
      </c>
      <c r="X59" s="6">
        <v>140</v>
      </c>
      <c r="Y59" s="6">
        <v>0</v>
      </c>
      <c r="Z59" s="6">
        <v>140</v>
      </c>
      <c r="AA59" s="45"/>
    </row>
    <row r="60" spans="1:27" ht="60">
      <c r="A60" s="4">
        <v>8</v>
      </c>
      <c r="B60" s="5" t="s">
        <v>49</v>
      </c>
      <c r="C60" s="17">
        <f t="shared" si="17"/>
        <v>0</v>
      </c>
      <c r="D60" s="6">
        <f t="shared" si="18"/>
        <v>0</v>
      </c>
      <c r="E60" s="6">
        <f t="shared" si="19"/>
        <v>0</v>
      </c>
      <c r="F60" s="6">
        <f t="shared" si="20"/>
        <v>0</v>
      </c>
      <c r="G60" s="6">
        <f t="shared" si="21"/>
        <v>0</v>
      </c>
      <c r="H60" s="6">
        <f t="shared" si="22"/>
        <v>0</v>
      </c>
      <c r="I60" s="17">
        <f t="shared" si="23"/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17">
        <f t="shared" si="24"/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17">
        <f t="shared" si="25"/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</row>
    <row r="61" spans="1:27" ht="45">
      <c r="A61" s="4">
        <v>9</v>
      </c>
      <c r="B61" s="5" t="s">
        <v>50</v>
      </c>
      <c r="C61" s="17">
        <f t="shared" si="17"/>
        <v>620</v>
      </c>
      <c r="D61" s="6">
        <f t="shared" si="18"/>
        <v>0</v>
      </c>
      <c r="E61" s="6">
        <f t="shared" si="19"/>
        <v>0</v>
      </c>
      <c r="F61" s="6">
        <f t="shared" si="20"/>
        <v>250</v>
      </c>
      <c r="G61" s="6">
        <f t="shared" si="21"/>
        <v>0</v>
      </c>
      <c r="H61" s="6">
        <f t="shared" si="22"/>
        <v>370</v>
      </c>
      <c r="I61" s="17">
        <f t="shared" si="23"/>
        <v>100</v>
      </c>
      <c r="J61" s="6">
        <v>0</v>
      </c>
      <c r="K61" s="6">
        <v>0</v>
      </c>
      <c r="L61" s="6">
        <v>0</v>
      </c>
      <c r="M61" s="6">
        <v>0</v>
      </c>
      <c r="N61" s="6">
        <v>100</v>
      </c>
      <c r="O61" s="17">
        <f t="shared" si="24"/>
        <v>220</v>
      </c>
      <c r="P61" s="6">
        <v>0</v>
      </c>
      <c r="Q61" s="6">
        <v>0</v>
      </c>
      <c r="R61" s="6">
        <v>100</v>
      </c>
      <c r="S61" s="6">
        <v>0</v>
      </c>
      <c r="T61" s="6">
        <v>120</v>
      </c>
      <c r="U61" s="17">
        <f t="shared" si="25"/>
        <v>300</v>
      </c>
      <c r="V61" s="6">
        <v>0</v>
      </c>
      <c r="W61" s="6">
        <v>0</v>
      </c>
      <c r="X61" s="6">
        <v>150</v>
      </c>
      <c r="Y61" s="6">
        <v>0</v>
      </c>
      <c r="Z61" s="6">
        <v>150</v>
      </c>
    </row>
    <row r="62" spans="1:27" ht="120">
      <c r="A62" s="4">
        <v>10</v>
      </c>
      <c r="B62" s="5" t="s">
        <v>51</v>
      </c>
      <c r="C62" s="17">
        <f t="shared" si="17"/>
        <v>950</v>
      </c>
      <c r="D62" s="6">
        <f t="shared" si="18"/>
        <v>0</v>
      </c>
      <c r="E62" s="6">
        <f t="shared" si="19"/>
        <v>0</v>
      </c>
      <c r="F62" s="6">
        <f t="shared" si="20"/>
        <v>250</v>
      </c>
      <c r="G62" s="6">
        <f t="shared" si="21"/>
        <v>0</v>
      </c>
      <c r="H62" s="6">
        <f t="shared" si="22"/>
        <v>700</v>
      </c>
      <c r="I62" s="17">
        <f t="shared" si="23"/>
        <v>200</v>
      </c>
      <c r="J62" s="6">
        <v>0</v>
      </c>
      <c r="K62" s="6">
        <v>0</v>
      </c>
      <c r="L62" s="6">
        <v>0</v>
      </c>
      <c r="M62" s="6">
        <v>0</v>
      </c>
      <c r="N62" s="6">
        <v>200</v>
      </c>
      <c r="O62" s="17">
        <f t="shared" si="24"/>
        <v>370</v>
      </c>
      <c r="P62" s="6">
        <v>0</v>
      </c>
      <c r="Q62" s="6">
        <v>0</v>
      </c>
      <c r="R62" s="6">
        <v>120</v>
      </c>
      <c r="S62" s="6">
        <v>0</v>
      </c>
      <c r="T62" s="6">
        <v>250</v>
      </c>
      <c r="U62" s="17">
        <f t="shared" si="25"/>
        <v>380</v>
      </c>
      <c r="V62" s="6">
        <v>0</v>
      </c>
      <c r="W62" s="6">
        <v>0</v>
      </c>
      <c r="X62" s="6">
        <v>130</v>
      </c>
      <c r="Y62" s="6">
        <v>0</v>
      </c>
      <c r="Z62" s="6">
        <v>250</v>
      </c>
    </row>
    <row r="63" spans="1:27" ht="30">
      <c r="A63" s="4">
        <v>11</v>
      </c>
      <c r="B63" s="5" t="s">
        <v>52</v>
      </c>
      <c r="C63" s="17">
        <f t="shared" si="17"/>
        <v>750</v>
      </c>
      <c r="D63" s="6">
        <f t="shared" si="18"/>
        <v>0</v>
      </c>
      <c r="E63" s="6">
        <f t="shared" si="19"/>
        <v>0</v>
      </c>
      <c r="F63" s="6">
        <f t="shared" si="20"/>
        <v>0</v>
      </c>
      <c r="G63" s="6">
        <f t="shared" si="21"/>
        <v>0</v>
      </c>
      <c r="H63" s="6">
        <f t="shared" si="22"/>
        <v>750</v>
      </c>
      <c r="I63" s="17">
        <f t="shared" si="23"/>
        <v>200</v>
      </c>
      <c r="J63" s="6">
        <v>0</v>
      </c>
      <c r="K63" s="6">
        <v>0</v>
      </c>
      <c r="L63" s="6">
        <v>0</v>
      </c>
      <c r="M63" s="6">
        <v>0</v>
      </c>
      <c r="N63" s="6">
        <v>200</v>
      </c>
      <c r="O63" s="17">
        <f t="shared" si="24"/>
        <v>250</v>
      </c>
      <c r="P63" s="6">
        <v>0</v>
      </c>
      <c r="Q63" s="6">
        <v>0</v>
      </c>
      <c r="R63" s="6">
        <v>0</v>
      </c>
      <c r="S63" s="6">
        <v>0</v>
      </c>
      <c r="T63" s="6">
        <v>250</v>
      </c>
      <c r="U63" s="17">
        <f t="shared" si="25"/>
        <v>300</v>
      </c>
      <c r="V63" s="6">
        <v>0</v>
      </c>
      <c r="W63" s="6">
        <v>0</v>
      </c>
      <c r="X63" s="6">
        <v>0</v>
      </c>
      <c r="Y63" s="6">
        <v>0</v>
      </c>
      <c r="Z63" s="6">
        <v>300</v>
      </c>
    </row>
    <row r="64" spans="1:27" ht="30">
      <c r="A64" s="4">
        <v>12</v>
      </c>
      <c r="B64" s="5" t="s">
        <v>53</v>
      </c>
      <c r="C64" s="17">
        <f t="shared" si="17"/>
        <v>2800</v>
      </c>
      <c r="D64" s="6">
        <f t="shared" si="18"/>
        <v>0</v>
      </c>
      <c r="E64" s="6">
        <f t="shared" si="19"/>
        <v>0</v>
      </c>
      <c r="F64" s="6">
        <f t="shared" si="20"/>
        <v>0</v>
      </c>
      <c r="G64" s="6">
        <f t="shared" si="21"/>
        <v>0</v>
      </c>
      <c r="H64" s="6">
        <f t="shared" si="22"/>
        <v>2800</v>
      </c>
      <c r="I64" s="17">
        <f t="shared" si="23"/>
        <v>600</v>
      </c>
      <c r="J64" s="6">
        <v>0</v>
      </c>
      <c r="K64" s="6">
        <v>0</v>
      </c>
      <c r="L64" s="6">
        <v>0</v>
      </c>
      <c r="M64" s="6">
        <v>0</v>
      </c>
      <c r="N64" s="6">
        <v>600</v>
      </c>
      <c r="O64" s="17">
        <f t="shared" si="24"/>
        <v>1000</v>
      </c>
      <c r="P64" s="6">
        <v>0</v>
      </c>
      <c r="Q64" s="6">
        <v>0</v>
      </c>
      <c r="R64" s="6">
        <v>0</v>
      </c>
      <c r="S64" s="6">
        <v>0</v>
      </c>
      <c r="T64" s="6">
        <v>1000</v>
      </c>
      <c r="U64" s="17">
        <f t="shared" si="25"/>
        <v>1200</v>
      </c>
      <c r="V64" s="6">
        <v>0</v>
      </c>
      <c r="W64" s="6">
        <v>0</v>
      </c>
      <c r="X64" s="6">
        <v>0</v>
      </c>
      <c r="Y64" s="6">
        <v>0</v>
      </c>
      <c r="Z64" s="6">
        <v>1200</v>
      </c>
    </row>
    <row r="65" spans="1:26" ht="30">
      <c r="A65" s="4">
        <v>13</v>
      </c>
      <c r="B65" s="5" t="s">
        <v>54</v>
      </c>
      <c r="C65" s="17">
        <f t="shared" si="17"/>
        <v>130</v>
      </c>
      <c r="D65" s="6">
        <f t="shared" si="18"/>
        <v>0</v>
      </c>
      <c r="E65" s="6">
        <f t="shared" si="19"/>
        <v>0</v>
      </c>
      <c r="F65" s="6">
        <f t="shared" si="20"/>
        <v>55</v>
      </c>
      <c r="G65" s="6">
        <f t="shared" si="21"/>
        <v>0</v>
      </c>
      <c r="H65" s="6">
        <f t="shared" si="22"/>
        <v>75</v>
      </c>
      <c r="I65" s="17">
        <f t="shared" si="23"/>
        <v>20</v>
      </c>
      <c r="J65" s="6">
        <v>0</v>
      </c>
      <c r="K65" s="6">
        <v>0</v>
      </c>
      <c r="L65" s="6">
        <v>0</v>
      </c>
      <c r="M65" s="6">
        <v>0</v>
      </c>
      <c r="N65" s="6">
        <v>20</v>
      </c>
      <c r="O65" s="17">
        <f t="shared" si="24"/>
        <v>50</v>
      </c>
      <c r="P65" s="6">
        <v>0</v>
      </c>
      <c r="Q65" s="6">
        <v>0</v>
      </c>
      <c r="R65" s="6">
        <v>25</v>
      </c>
      <c r="S65" s="6">
        <v>0</v>
      </c>
      <c r="T65" s="6">
        <v>25</v>
      </c>
      <c r="U65" s="17">
        <f t="shared" si="25"/>
        <v>60</v>
      </c>
      <c r="V65" s="6">
        <v>0</v>
      </c>
      <c r="W65" s="6">
        <v>0</v>
      </c>
      <c r="X65" s="6">
        <v>30</v>
      </c>
      <c r="Y65" s="6">
        <v>0</v>
      </c>
      <c r="Z65" s="6">
        <v>30</v>
      </c>
    </row>
    <row r="66" spans="1:26">
      <c r="A66" s="41"/>
      <c r="B66" s="42" t="s">
        <v>40</v>
      </c>
      <c r="C66" s="47">
        <f t="shared" si="17"/>
        <v>6295</v>
      </c>
      <c r="D66" s="47">
        <f t="shared" si="18"/>
        <v>0</v>
      </c>
      <c r="E66" s="47">
        <f t="shared" si="19"/>
        <v>0</v>
      </c>
      <c r="F66" s="47">
        <f t="shared" si="20"/>
        <v>1005</v>
      </c>
      <c r="G66" s="47">
        <f t="shared" si="21"/>
        <v>0</v>
      </c>
      <c r="H66" s="47">
        <f t="shared" si="22"/>
        <v>5290</v>
      </c>
      <c r="I66" s="47">
        <f t="shared" si="23"/>
        <v>1285</v>
      </c>
      <c r="J66" s="43">
        <f>J53+J54+J55+J56+J57+J58+J59+J60+J61+J62+J63+J64+J65</f>
        <v>0</v>
      </c>
      <c r="K66" s="43">
        <f t="shared" ref="K66:N66" si="26">K53+K54+K55+K56+K57+K58+K59+K60+K61+K62+K63+K64+K65</f>
        <v>0</v>
      </c>
      <c r="L66" s="43">
        <f>L53+L54+L55+L56+L57+L58+L59+L60+L61+L62+L63+L64+L65</f>
        <v>0</v>
      </c>
      <c r="M66" s="43">
        <f t="shared" si="26"/>
        <v>0</v>
      </c>
      <c r="N66" s="43">
        <f t="shared" si="26"/>
        <v>1285</v>
      </c>
      <c r="O66" s="17">
        <f t="shared" si="24"/>
        <v>2280</v>
      </c>
      <c r="P66" s="43">
        <f>P53+P54+P55+P56+P57+P58+P59+P60+P61+P62+P63+P64+P65</f>
        <v>0</v>
      </c>
      <c r="Q66" s="43">
        <f t="shared" ref="Q66:T66" si="27">Q53+Q54+Q55+Q56+Q57+Q58+Q59+Q60+Q61+Q62+Q63+Q64+Q65</f>
        <v>0</v>
      </c>
      <c r="R66" s="43">
        <f t="shared" si="27"/>
        <v>445</v>
      </c>
      <c r="S66" s="43">
        <f t="shared" si="27"/>
        <v>0</v>
      </c>
      <c r="T66" s="43">
        <f t="shared" si="27"/>
        <v>1835</v>
      </c>
      <c r="U66" s="17">
        <f t="shared" si="25"/>
        <v>2730</v>
      </c>
      <c r="V66" s="43">
        <f>V53+V54+V55+V56+V57+V58+V59+V60+V61+V62+V63+V64+V65</f>
        <v>0</v>
      </c>
      <c r="W66" s="43">
        <f t="shared" ref="W66:Z66" si="28">W53+W54+W55+W56+W57+W58+W59+W60+W61+W62+W63+W64+W65</f>
        <v>0</v>
      </c>
      <c r="X66" s="43">
        <f t="shared" si="28"/>
        <v>560</v>
      </c>
      <c r="Y66" s="43">
        <f t="shared" si="28"/>
        <v>0</v>
      </c>
      <c r="Z66" s="43">
        <f t="shared" si="28"/>
        <v>2170</v>
      </c>
    </row>
    <row r="67" spans="1:26">
      <c r="A67" s="59" t="s">
        <v>55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1"/>
    </row>
    <row r="68" spans="1:26" ht="60">
      <c r="A68" s="4">
        <v>1</v>
      </c>
      <c r="B68" s="5" t="s">
        <v>56</v>
      </c>
      <c r="C68" s="17">
        <f t="shared" ref="C68:C97" si="29">I68+O68+U68</f>
        <v>35</v>
      </c>
      <c r="D68" s="6">
        <f>J68+P68+V68</f>
        <v>0</v>
      </c>
      <c r="E68" s="6">
        <f>K68+Q68+W68</f>
        <v>0</v>
      </c>
      <c r="F68" s="6">
        <f>L68+R68+X68</f>
        <v>35</v>
      </c>
      <c r="G68" s="6">
        <f>M68+S68+Y68</f>
        <v>0</v>
      </c>
      <c r="H68" s="6">
        <f>Z68+T68+N68</f>
        <v>0</v>
      </c>
      <c r="I68" s="17">
        <f t="shared" si="23"/>
        <v>5</v>
      </c>
      <c r="J68" s="6">
        <v>0</v>
      </c>
      <c r="K68" s="6">
        <v>0</v>
      </c>
      <c r="L68" s="6">
        <v>5</v>
      </c>
      <c r="M68" s="6">
        <v>0</v>
      </c>
      <c r="N68" s="6">
        <v>0</v>
      </c>
      <c r="O68" s="17">
        <f t="shared" ref="O68:O87" si="30">P68+Q68+R68+S68+T68</f>
        <v>15</v>
      </c>
      <c r="P68" s="6">
        <v>0</v>
      </c>
      <c r="Q68" s="6">
        <v>0</v>
      </c>
      <c r="R68" s="6">
        <v>15</v>
      </c>
      <c r="S68" s="6">
        <v>0</v>
      </c>
      <c r="T68" s="6">
        <v>0</v>
      </c>
      <c r="U68" s="17">
        <f t="shared" ref="U68:U87" si="31">V68+W68+X68+Y68+Z68</f>
        <v>15</v>
      </c>
      <c r="V68" s="6">
        <v>0</v>
      </c>
      <c r="W68" s="6">
        <v>0</v>
      </c>
      <c r="X68" s="6">
        <v>15</v>
      </c>
      <c r="Y68" s="6">
        <v>0</v>
      </c>
      <c r="Z68" s="6">
        <v>0</v>
      </c>
    </row>
    <row r="69" spans="1:26">
      <c r="A69" s="4">
        <v>2</v>
      </c>
      <c r="B69" s="5" t="s">
        <v>57</v>
      </c>
      <c r="C69" s="17">
        <f t="shared" si="29"/>
        <v>170</v>
      </c>
      <c r="D69" s="6">
        <f t="shared" ref="D69:D88" si="32">J69+P69+V69</f>
        <v>0</v>
      </c>
      <c r="E69" s="6">
        <f t="shared" ref="E69:E88" si="33">K69+Q69+W69</f>
        <v>0</v>
      </c>
      <c r="F69" s="6">
        <f t="shared" ref="F69:F88" si="34">L69+R69+X69</f>
        <v>170</v>
      </c>
      <c r="G69" s="6">
        <f t="shared" ref="G69:G88" si="35">M69+S69+Y69</f>
        <v>0</v>
      </c>
      <c r="H69" s="6">
        <f t="shared" ref="H69:H88" si="36">Z69+T69+N69</f>
        <v>0</v>
      </c>
      <c r="I69" s="17">
        <f t="shared" si="23"/>
        <v>30</v>
      </c>
      <c r="J69" s="6">
        <v>0</v>
      </c>
      <c r="K69" s="6">
        <v>0</v>
      </c>
      <c r="L69" s="6">
        <v>30</v>
      </c>
      <c r="M69" s="6">
        <v>0</v>
      </c>
      <c r="N69" s="6">
        <v>0</v>
      </c>
      <c r="O69" s="17">
        <f t="shared" si="30"/>
        <v>70</v>
      </c>
      <c r="P69" s="6">
        <v>0</v>
      </c>
      <c r="Q69" s="6">
        <v>0</v>
      </c>
      <c r="R69" s="6">
        <v>70</v>
      </c>
      <c r="S69" s="6">
        <v>0</v>
      </c>
      <c r="T69" s="6">
        <v>0</v>
      </c>
      <c r="U69" s="17">
        <f t="shared" si="31"/>
        <v>70</v>
      </c>
      <c r="V69" s="6">
        <v>0</v>
      </c>
      <c r="W69" s="6">
        <v>0</v>
      </c>
      <c r="X69" s="6">
        <v>70</v>
      </c>
      <c r="Y69" s="6">
        <v>0</v>
      </c>
      <c r="Z69" s="6">
        <v>0</v>
      </c>
    </row>
    <row r="70" spans="1:26" ht="45">
      <c r="A70" s="4">
        <v>3</v>
      </c>
      <c r="B70" s="5" t="s">
        <v>58</v>
      </c>
      <c r="C70" s="17">
        <f t="shared" si="29"/>
        <v>70</v>
      </c>
      <c r="D70" s="6">
        <f t="shared" si="32"/>
        <v>0</v>
      </c>
      <c r="E70" s="6">
        <f t="shared" si="33"/>
        <v>0</v>
      </c>
      <c r="F70" s="6">
        <f t="shared" si="34"/>
        <v>70</v>
      </c>
      <c r="G70" s="6">
        <f t="shared" si="35"/>
        <v>0</v>
      </c>
      <c r="H70" s="6">
        <f t="shared" si="36"/>
        <v>0</v>
      </c>
      <c r="I70" s="17">
        <f t="shared" si="23"/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17">
        <f t="shared" si="30"/>
        <v>35</v>
      </c>
      <c r="P70" s="6">
        <v>0</v>
      </c>
      <c r="Q70" s="6">
        <v>0</v>
      </c>
      <c r="R70" s="6">
        <v>35</v>
      </c>
      <c r="S70" s="6">
        <v>0</v>
      </c>
      <c r="T70" s="6">
        <v>0</v>
      </c>
      <c r="U70" s="17">
        <f t="shared" si="31"/>
        <v>35</v>
      </c>
      <c r="V70" s="6">
        <v>0</v>
      </c>
      <c r="W70" s="6">
        <v>0</v>
      </c>
      <c r="X70" s="6">
        <v>35</v>
      </c>
      <c r="Y70" s="6">
        <v>0</v>
      </c>
      <c r="Z70" s="6">
        <v>0</v>
      </c>
    </row>
    <row r="71" spans="1:26" ht="60">
      <c r="A71" s="4">
        <v>4</v>
      </c>
      <c r="B71" s="5" t="s">
        <v>59</v>
      </c>
      <c r="C71" s="17">
        <f t="shared" si="29"/>
        <v>35</v>
      </c>
      <c r="D71" s="6">
        <f t="shared" si="32"/>
        <v>0</v>
      </c>
      <c r="E71" s="6">
        <f t="shared" si="33"/>
        <v>0</v>
      </c>
      <c r="F71" s="6">
        <f t="shared" si="34"/>
        <v>35</v>
      </c>
      <c r="G71" s="6">
        <f t="shared" si="35"/>
        <v>0</v>
      </c>
      <c r="H71" s="6">
        <f t="shared" si="36"/>
        <v>0</v>
      </c>
      <c r="I71" s="17">
        <f t="shared" si="23"/>
        <v>5</v>
      </c>
      <c r="J71" s="6">
        <v>0</v>
      </c>
      <c r="K71" s="6">
        <v>0</v>
      </c>
      <c r="L71" s="6">
        <v>5</v>
      </c>
      <c r="M71" s="6">
        <v>0</v>
      </c>
      <c r="N71" s="6">
        <v>0</v>
      </c>
      <c r="O71" s="17">
        <f t="shared" si="30"/>
        <v>15</v>
      </c>
      <c r="P71" s="6">
        <v>0</v>
      </c>
      <c r="Q71" s="6">
        <v>0</v>
      </c>
      <c r="R71" s="6">
        <v>15</v>
      </c>
      <c r="S71" s="6">
        <v>0</v>
      </c>
      <c r="T71" s="6">
        <v>0</v>
      </c>
      <c r="U71" s="17">
        <f t="shared" si="31"/>
        <v>15</v>
      </c>
      <c r="V71" s="6">
        <v>0</v>
      </c>
      <c r="W71" s="6">
        <v>0</v>
      </c>
      <c r="X71" s="6">
        <v>15</v>
      </c>
      <c r="Y71" s="6">
        <v>0</v>
      </c>
      <c r="Z71" s="6">
        <v>0</v>
      </c>
    </row>
    <row r="72" spans="1:26" ht="30">
      <c r="A72" s="4">
        <v>5</v>
      </c>
      <c r="B72" s="5" t="s">
        <v>60</v>
      </c>
      <c r="C72" s="17">
        <f t="shared" si="29"/>
        <v>35</v>
      </c>
      <c r="D72" s="6">
        <f t="shared" si="32"/>
        <v>0</v>
      </c>
      <c r="E72" s="6">
        <f t="shared" si="33"/>
        <v>0</v>
      </c>
      <c r="F72" s="6">
        <f t="shared" si="34"/>
        <v>35</v>
      </c>
      <c r="G72" s="6">
        <f t="shared" si="35"/>
        <v>0</v>
      </c>
      <c r="H72" s="6">
        <f t="shared" si="36"/>
        <v>0</v>
      </c>
      <c r="I72" s="17">
        <f t="shared" si="23"/>
        <v>10</v>
      </c>
      <c r="J72" s="6">
        <v>0</v>
      </c>
      <c r="K72" s="6">
        <v>0</v>
      </c>
      <c r="L72" s="6">
        <v>10</v>
      </c>
      <c r="M72" s="6">
        <v>0</v>
      </c>
      <c r="N72" s="6">
        <v>0</v>
      </c>
      <c r="O72" s="17">
        <f t="shared" si="30"/>
        <v>12</v>
      </c>
      <c r="P72" s="6">
        <v>0</v>
      </c>
      <c r="Q72" s="6">
        <v>0</v>
      </c>
      <c r="R72" s="6">
        <v>12</v>
      </c>
      <c r="S72" s="6">
        <v>0</v>
      </c>
      <c r="T72" s="6">
        <v>0</v>
      </c>
      <c r="U72" s="17">
        <f t="shared" si="31"/>
        <v>13</v>
      </c>
      <c r="V72" s="6">
        <v>0</v>
      </c>
      <c r="W72" s="6">
        <v>0</v>
      </c>
      <c r="X72" s="6">
        <v>13</v>
      </c>
      <c r="Y72" s="6">
        <v>0</v>
      </c>
      <c r="Z72" s="6">
        <v>0</v>
      </c>
    </row>
    <row r="73" spans="1:26" ht="30">
      <c r="A73" s="4">
        <v>6</v>
      </c>
      <c r="B73" s="5" t="s">
        <v>61</v>
      </c>
      <c r="C73" s="17">
        <f t="shared" si="29"/>
        <v>130</v>
      </c>
      <c r="D73" s="6">
        <f t="shared" si="32"/>
        <v>0</v>
      </c>
      <c r="E73" s="6">
        <f t="shared" si="33"/>
        <v>0</v>
      </c>
      <c r="F73" s="6">
        <f t="shared" si="34"/>
        <v>90</v>
      </c>
      <c r="G73" s="6">
        <f t="shared" si="35"/>
        <v>0</v>
      </c>
      <c r="H73" s="6">
        <f t="shared" si="36"/>
        <v>40</v>
      </c>
      <c r="I73" s="17">
        <f t="shared" si="23"/>
        <v>30</v>
      </c>
      <c r="J73" s="6">
        <v>0</v>
      </c>
      <c r="K73" s="6">
        <v>0</v>
      </c>
      <c r="L73" s="6">
        <v>30</v>
      </c>
      <c r="M73" s="6">
        <v>0</v>
      </c>
      <c r="N73" s="6">
        <v>0</v>
      </c>
      <c r="O73" s="17">
        <f t="shared" si="30"/>
        <v>50</v>
      </c>
      <c r="P73" s="6">
        <v>0</v>
      </c>
      <c r="Q73" s="6">
        <v>0</v>
      </c>
      <c r="R73" s="6">
        <v>30</v>
      </c>
      <c r="S73" s="6">
        <v>0</v>
      </c>
      <c r="T73" s="6">
        <v>20</v>
      </c>
      <c r="U73" s="17">
        <f t="shared" si="31"/>
        <v>50</v>
      </c>
      <c r="V73" s="6">
        <v>0</v>
      </c>
      <c r="W73" s="6">
        <v>0</v>
      </c>
      <c r="X73" s="6">
        <v>30</v>
      </c>
      <c r="Y73" s="6">
        <v>0</v>
      </c>
      <c r="Z73" s="6">
        <v>20</v>
      </c>
    </row>
    <row r="74" spans="1:26" ht="60">
      <c r="A74" s="4">
        <v>7</v>
      </c>
      <c r="B74" s="5" t="s">
        <v>62</v>
      </c>
      <c r="C74" s="17">
        <f t="shared" si="29"/>
        <v>310</v>
      </c>
      <c r="D74" s="6">
        <f t="shared" si="32"/>
        <v>0</v>
      </c>
      <c r="E74" s="6">
        <f t="shared" si="33"/>
        <v>0</v>
      </c>
      <c r="F74" s="6">
        <f t="shared" si="34"/>
        <v>310</v>
      </c>
      <c r="G74" s="6">
        <f t="shared" si="35"/>
        <v>0</v>
      </c>
      <c r="H74" s="6">
        <f t="shared" si="36"/>
        <v>0</v>
      </c>
      <c r="I74" s="17">
        <f t="shared" si="23"/>
        <v>70</v>
      </c>
      <c r="J74" s="6">
        <v>0</v>
      </c>
      <c r="K74" s="6">
        <v>0</v>
      </c>
      <c r="L74" s="6">
        <v>70</v>
      </c>
      <c r="M74" s="6">
        <v>0</v>
      </c>
      <c r="N74" s="6">
        <v>0</v>
      </c>
      <c r="O74" s="17">
        <f t="shared" si="30"/>
        <v>120</v>
      </c>
      <c r="P74" s="6">
        <v>0</v>
      </c>
      <c r="Q74" s="6">
        <v>0</v>
      </c>
      <c r="R74" s="6">
        <v>120</v>
      </c>
      <c r="S74" s="6">
        <v>0</v>
      </c>
      <c r="T74" s="6">
        <v>0</v>
      </c>
      <c r="U74" s="17">
        <f t="shared" si="31"/>
        <v>120</v>
      </c>
      <c r="V74" s="6">
        <v>0</v>
      </c>
      <c r="W74" s="6">
        <v>0</v>
      </c>
      <c r="X74" s="6">
        <v>120</v>
      </c>
      <c r="Y74" s="6">
        <v>0</v>
      </c>
      <c r="Z74" s="6">
        <v>0</v>
      </c>
    </row>
    <row r="75" spans="1:26" ht="30">
      <c r="A75" s="4">
        <v>8</v>
      </c>
      <c r="B75" s="5" t="s">
        <v>63</v>
      </c>
      <c r="C75" s="17">
        <f t="shared" si="29"/>
        <v>25</v>
      </c>
      <c r="D75" s="6">
        <f t="shared" si="32"/>
        <v>0</v>
      </c>
      <c r="E75" s="6">
        <f t="shared" si="33"/>
        <v>0</v>
      </c>
      <c r="F75" s="6">
        <f t="shared" si="34"/>
        <v>25</v>
      </c>
      <c r="G75" s="6">
        <f t="shared" si="35"/>
        <v>0</v>
      </c>
      <c r="H75" s="6">
        <f t="shared" si="36"/>
        <v>0</v>
      </c>
      <c r="I75" s="17">
        <f t="shared" si="23"/>
        <v>5</v>
      </c>
      <c r="J75" s="6">
        <v>0</v>
      </c>
      <c r="K75" s="6">
        <v>0</v>
      </c>
      <c r="L75" s="6">
        <v>5</v>
      </c>
      <c r="M75" s="6">
        <v>0</v>
      </c>
      <c r="N75" s="6">
        <v>0</v>
      </c>
      <c r="O75" s="17">
        <f t="shared" si="30"/>
        <v>10</v>
      </c>
      <c r="P75" s="6">
        <v>0</v>
      </c>
      <c r="Q75" s="6">
        <v>0</v>
      </c>
      <c r="R75" s="6">
        <v>10</v>
      </c>
      <c r="S75" s="6">
        <v>0</v>
      </c>
      <c r="T75" s="6">
        <v>0</v>
      </c>
      <c r="U75" s="17">
        <f t="shared" si="31"/>
        <v>10</v>
      </c>
      <c r="V75" s="6">
        <v>0</v>
      </c>
      <c r="W75" s="6">
        <v>0</v>
      </c>
      <c r="X75" s="6">
        <v>10</v>
      </c>
      <c r="Y75" s="6">
        <v>0</v>
      </c>
      <c r="Z75" s="6">
        <v>0</v>
      </c>
    </row>
    <row r="76" spans="1:26" ht="30">
      <c r="A76" s="4">
        <v>9</v>
      </c>
      <c r="B76" s="5" t="s">
        <v>64</v>
      </c>
      <c r="C76" s="17">
        <f t="shared" si="29"/>
        <v>90</v>
      </c>
      <c r="D76" s="6">
        <f t="shared" si="32"/>
        <v>0</v>
      </c>
      <c r="E76" s="6">
        <f t="shared" si="33"/>
        <v>0</v>
      </c>
      <c r="F76" s="6">
        <f t="shared" si="34"/>
        <v>90</v>
      </c>
      <c r="G76" s="6">
        <f t="shared" si="35"/>
        <v>0</v>
      </c>
      <c r="H76" s="6">
        <f t="shared" si="36"/>
        <v>0</v>
      </c>
      <c r="I76" s="17">
        <f t="shared" si="23"/>
        <v>30</v>
      </c>
      <c r="J76" s="6">
        <v>0</v>
      </c>
      <c r="K76" s="6">
        <v>0</v>
      </c>
      <c r="L76" s="6">
        <v>30</v>
      </c>
      <c r="M76" s="6">
        <v>0</v>
      </c>
      <c r="N76" s="6">
        <v>0</v>
      </c>
      <c r="O76" s="17">
        <f t="shared" si="30"/>
        <v>30</v>
      </c>
      <c r="P76" s="6">
        <v>0</v>
      </c>
      <c r="Q76" s="6">
        <v>0</v>
      </c>
      <c r="R76" s="6">
        <v>30</v>
      </c>
      <c r="S76" s="6">
        <v>0</v>
      </c>
      <c r="T76" s="6">
        <v>0</v>
      </c>
      <c r="U76" s="17">
        <f t="shared" si="31"/>
        <v>30</v>
      </c>
      <c r="V76" s="6">
        <v>0</v>
      </c>
      <c r="W76" s="6">
        <v>0</v>
      </c>
      <c r="X76" s="6">
        <v>30</v>
      </c>
      <c r="Y76" s="6">
        <v>0</v>
      </c>
      <c r="Z76" s="6">
        <v>0</v>
      </c>
    </row>
    <row r="77" spans="1:26" ht="30">
      <c r="A77" s="4">
        <v>10</v>
      </c>
      <c r="B77" s="5" t="s">
        <v>65</v>
      </c>
      <c r="C77" s="17">
        <f t="shared" si="29"/>
        <v>100</v>
      </c>
      <c r="D77" s="6">
        <f t="shared" si="32"/>
        <v>0</v>
      </c>
      <c r="E77" s="6">
        <f t="shared" si="33"/>
        <v>0</v>
      </c>
      <c r="F77" s="6">
        <f t="shared" si="34"/>
        <v>80</v>
      </c>
      <c r="G77" s="6">
        <f t="shared" si="35"/>
        <v>0</v>
      </c>
      <c r="H77" s="6">
        <f t="shared" si="36"/>
        <v>20</v>
      </c>
      <c r="I77" s="17">
        <f t="shared" si="23"/>
        <v>20</v>
      </c>
      <c r="J77" s="6">
        <v>0</v>
      </c>
      <c r="K77" s="6">
        <v>0</v>
      </c>
      <c r="L77" s="6">
        <v>20</v>
      </c>
      <c r="M77" s="6">
        <v>0</v>
      </c>
      <c r="N77" s="6">
        <v>0</v>
      </c>
      <c r="O77" s="17">
        <f t="shared" si="30"/>
        <v>40</v>
      </c>
      <c r="P77" s="6">
        <v>0</v>
      </c>
      <c r="Q77" s="6">
        <v>0</v>
      </c>
      <c r="R77" s="6">
        <v>30</v>
      </c>
      <c r="S77" s="6">
        <v>0</v>
      </c>
      <c r="T77" s="6">
        <v>10</v>
      </c>
      <c r="U77" s="17">
        <f t="shared" si="31"/>
        <v>40</v>
      </c>
      <c r="V77" s="6">
        <v>0</v>
      </c>
      <c r="W77" s="6">
        <v>0</v>
      </c>
      <c r="X77" s="6">
        <v>30</v>
      </c>
      <c r="Y77" s="6">
        <v>0</v>
      </c>
      <c r="Z77" s="6">
        <v>10</v>
      </c>
    </row>
    <row r="78" spans="1:26" ht="45">
      <c r="A78" s="4">
        <v>11</v>
      </c>
      <c r="B78" s="5" t="s">
        <v>66</v>
      </c>
      <c r="C78" s="17">
        <f t="shared" si="29"/>
        <v>35</v>
      </c>
      <c r="D78" s="6">
        <f t="shared" si="32"/>
        <v>0</v>
      </c>
      <c r="E78" s="6">
        <f t="shared" si="33"/>
        <v>0</v>
      </c>
      <c r="F78" s="6">
        <f t="shared" si="34"/>
        <v>35</v>
      </c>
      <c r="G78" s="6">
        <f t="shared" si="35"/>
        <v>0</v>
      </c>
      <c r="H78" s="6">
        <f t="shared" si="36"/>
        <v>0</v>
      </c>
      <c r="I78" s="17">
        <f t="shared" si="23"/>
        <v>5</v>
      </c>
      <c r="J78" s="6">
        <v>0</v>
      </c>
      <c r="K78" s="6">
        <v>0</v>
      </c>
      <c r="L78" s="6">
        <v>5</v>
      </c>
      <c r="M78" s="6">
        <v>0</v>
      </c>
      <c r="N78" s="6">
        <v>0</v>
      </c>
      <c r="O78" s="17">
        <f t="shared" si="30"/>
        <v>15</v>
      </c>
      <c r="P78" s="6">
        <v>0</v>
      </c>
      <c r="Q78" s="6">
        <v>0</v>
      </c>
      <c r="R78" s="6">
        <v>15</v>
      </c>
      <c r="S78" s="6">
        <v>0</v>
      </c>
      <c r="T78" s="6">
        <v>0</v>
      </c>
      <c r="U78" s="17">
        <f t="shared" si="31"/>
        <v>15</v>
      </c>
      <c r="V78" s="6">
        <v>0</v>
      </c>
      <c r="W78" s="6">
        <v>0</v>
      </c>
      <c r="X78" s="6">
        <v>15</v>
      </c>
      <c r="Y78" s="6">
        <v>0</v>
      </c>
      <c r="Z78" s="6">
        <v>0</v>
      </c>
    </row>
    <row r="79" spans="1:26" ht="30">
      <c r="A79" s="4">
        <v>12</v>
      </c>
      <c r="B79" s="5" t="s">
        <v>67</v>
      </c>
      <c r="C79" s="17">
        <f t="shared" si="29"/>
        <v>80</v>
      </c>
      <c r="D79" s="6">
        <f t="shared" si="32"/>
        <v>0</v>
      </c>
      <c r="E79" s="6">
        <f t="shared" si="33"/>
        <v>0</v>
      </c>
      <c r="F79" s="6">
        <f t="shared" si="34"/>
        <v>80</v>
      </c>
      <c r="G79" s="6">
        <f t="shared" si="35"/>
        <v>0</v>
      </c>
      <c r="H79" s="6">
        <f t="shared" si="36"/>
        <v>0</v>
      </c>
      <c r="I79" s="17">
        <f t="shared" si="23"/>
        <v>30</v>
      </c>
      <c r="J79" s="6">
        <v>0</v>
      </c>
      <c r="K79" s="6">
        <v>0</v>
      </c>
      <c r="L79" s="6">
        <v>30</v>
      </c>
      <c r="M79" s="6">
        <v>0</v>
      </c>
      <c r="N79" s="6">
        <v>0</v>
      </c>
      <c r="O79" s="17">
        <f t="shared" si="30"/>
        <v>25</v>
      </c>
      <c r="P79" s="6">
        <v>0</v>
      </c>
      <c r="Q79" s="6">
        <v>0</v>
      </c>
      <c r="R79" s="6">
        <v>25</v>
      </c>
      <c r="S79" s="6">
        <v>0</v>
      </c>
      <c r="T79" s="6">
        <v>0</v>
      </c>
      <c r="U79" s="17">
        <f t="shared" si="31"/>
        <v>25</v>
      </c>
      <c r="V79" s="6">
        <v>0</v>
      </c>
      <c r="W79" s="6">
        <v>0</v>
      </c>
      <c r="X79" s="6">
        <v>25</v>
      </c>
      <c r="Y79" s="6">
        <v>0</v>
      </c>
      <c r="Z79" s="6">
        <v>0</v>
      </c>
    </row>
    <row r="80" spans="1:26" ht="45">
      <c r="A80" s="4">
        <v>13</v>
      </c>
      <c r="B80" s="5" t="s">
        <v>68</v>
      </c>
      <c r="C80" s="17">
        <f t="shared" si="29"/>
        <v>70</v>
      </c>
      <c r="D80" s="6">
        <f t="shared" si="32"/>
        <v>0</v>
      </c>
      <c r="E80" s="6">
        <f t="shared" si="33"/>
        <v>0</v>
      </c>
      <c r="F80" s="6">
        <f t="shared" si="34"/>
        <v>70</v>
      </c>
      <c r="G80" s="6">
        <f t="shared" si="35"/>
        <v>0</v>
      </c>
      <c r="H80" s="6">
        <f t="shared" si="36"/>
        <v>0</v>
      </c>
      <c r="I80" s="17">
        <f t="shared" si="23"/>
        <v>20</v>
      </c>
      <c r="J80" s="6">
        <v>0</v>
      </c>
      <c r="K80" s="6">
        <v>0</v>
      </c>
      <c r="L80" s="6">
        <v>20</v>
      </c>
      <c r="M80" s="6">
        <v>0</v>
      </c>
      <c r="N80" s="6">
        <v>0</v>
      </c>
      <c r="O80" s="17">
        <f t="shared" si="30"/>
        <v>25</v>
      </c>
      <c r="P80" s="6">
        <v>0</v>
      </c>
      <c r="Q80" s="6">
        <v>0</v>
      </c>
      <c r="R80" s="6">
        <v>25</v>
      </c>
      <c r="S80" s="6">
        <v>0</v>
      </c>
      <c r="T80" s="6">
        <v>0</v>
      </c>
      <c r="U80" s="17">
        <f t="shared" si="31"/>
        <v>25</v>
      </c>
      <c r="V80" s="6">
        <v>0</v>
      </c>
      <c r="W80" s="6">
        <v>0</v>
      </c>
      <c r="X80" s="6">
        <v>25</v>
      </c>
      <c r="Y80" s="6">
        <v>0</v>
      </c>
      <c r="Z80" s="6">
        <v>0</v>
      </c>
    </row>
    <row r="81" spans="1:26">
      <c r="A81" s="4">
        <v>14</v>
      </c>
      <c r="B81" s="5" t="s">
        <v>69</v>
      </c>
      <c r="C81" s="17">
        <f t="shared" si="29"/>
        <v>20</v>
      </c>
      <c r="D81" s="6">
        <f t="shared" si="32"/>
        <v>0</v>
      </c>
      <c r="E81" s="6">
        <f t="shared" si="33"/>
        <v>0</v>
      </c>
      <c r="F81" s="6">
        <f t="shared" si="34"/>
        <v>20</v>
      </c>
      <c r="G81" s="6">
        <f t="shared" si="35"/>
        <v>0</v>
      </c>
      <c r="H81" s="6">
        <f t="shared" si="36"/>
        <v>0</v>
      </c>
      <c r="I81" s="17">
        <f t="shared" si="23"/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17">
        <f t="shared" si="30"/>
        <v>10</v>
      </c>
      <c r="P81" s="6">
        <v>0</v>
      </c>
      <c r="Q81" s="6">
        <v>0</v>
      </c>
      <c r="R81" s="6">
        <v>10</v>
      </c>
      <c r="S81" s="6">
        <v>0</v>
      </c>
      <c r="T81" s="6">
        <v>0</v>
      </c>
      <c r="U81" s="17">
        <f t="shared" si="31"/>
        <v>10</v>
      </c>
      <c r="V81" s="6">
        <v>0</v>
      </c>
      <c r="W81" s="6">
        <v>0</v>
      </c>
      <c r="X81" s="6">
        <v>10</v>
      </c>
      <c r="Y81" s="6">
        <v>0</v>
      </c>
      <c r="Z81" s="6">
        <v>0</v>
      </c>
    </row>
    <row r="82" spans="1:26" ht="75">
      <c r="A82" s="4">
        <v>15</v>
      </c>
      <c r="B82" s="5" t="s">
        <v>70</v>
      </c>
      <c r="C82" s="17">
        <f t="shared" si="29"/>
        <v>170</v>
      </c>
      <c r="D82" s="6">
        <f t="shared" si="32"/>
        <v>0</v>
      </c>
      <c r="E82" s="6">
        <f t="shared" si="33"/>
        <v>0</v>
      </c>
      <c r="F82" s="6">
        <f t="shared" si="34"/>
        <v>150</v>
      </c>
      <c r="G82" s="6">
        <f t="shared" si="35"/>
        <v>0</v>
      </c>
      <c r="H82" s="6">
        <f t="shared" si="36"/>
        <v>20</v>
      </c>
      <c r="I82" s="17">
        <f t="shared" si="23"/>
        <v>90</v>
      </c>
      <c r="J82" s="6">
        <v>0</v>
      </c>
      <c r="K82" s="6">
        <v>0</v>
      </c>
      <c r="L82" s="6">
        <v>90</v>
      </c>
      <c r="M82" s="6">
        <v>0</v>
      </c>
      <c r="N82" s="6">
        <v>0</v>
      </c>
      <c r="O82" s="17">
        <f t="shared" si="30"/>
        <v>40</v>
      </c>
      <c r="P82" s="6">
        <v>0</v>
      </c>
      <c r="Q82" s="6">
        <v>0</v>
      </c>
      <c r="R82" s="6">
        <v>30</v>
      </c>
      <c r="S82" s="6">
        <v>0</v>
      </c>
      <c r="T82" s="6">
        <v>10</v>
      </c>
      <c r="U82" s="17">
        <f t="shared" si="31"/>
        <v>40</v>
      </c>
      <c r="V82" s="6">
        <v>0</v>
      </c>
      <c r="W82" s="6">
        <v>0</v>
      </c>
      <c r="X82" s="6">
        <v>30</v>
      </c>
      <c r="Y82" s="6">
        <v>0</v>
      </c>
      <c r="Z82" s="6">
        <v>10</v>
      </c>
    </row>
    <row r="83" spans="1:26" ht="45">
      <c r="A83" s="4">
        <v>16</v>
      </c>
      <c r="B83" s="5" t="s">
        <v>71</v>
      </c>
      <c r="C83" s="17">
        <f t="shared" si="29"/>
        <v>55</v>
      </c>
      <c r="D83" s="6">
        <f t="shared" si="32"/>
        <v>0</v>
      </c>
      <c r="E83" s="6">
        <f t="shared" si="33"/>
        <v>0</v>
      </c>
      <c r="F83" s="6">
        <f t="shared" si="34"/>
        <v>55</v>
      </c>
      <c r="G83" s="6">
        <f t="shared" si="35"/>
        <v>0</v>
      </c>
      <c r="H83" s="6">
        <f t="shared" si="36"/>
        <v>0</v>
      </c>
      <c r="I83" s="17">
        <f t="shared" si="23"/>
        <v>5</v>
      </c>
      <c r="J83" s="6">
        <v>0</v>
      </c>
      <c r="K83" s="6">
        <v>0</v>
      </c>
      <c r="L83" s="6">
        <v>5</v>
      </c>
      <c r="M83" s="6">
        <v>0</v>
      </c>
      <c r="N83" s="6">
        <v>0</v>
      </c>
      <c r="O83" s="17">
        <f t="shared" si="30"/>
        <v>25</v>
      </c>
      <c r="P83" s="6">
        <v>0</v>
      </c>
      <c r="Q83" s="6">
        <v>0</v>
      </c>
      <c r="R83" s="6">
        <v>25</v>
      </c>
      <c r="S83" s="6">
        <v>0</v>
      </c>
      <c r="T83" s="6">
        <v>0</v>
      </c>
      <c r="U83" s="17">
        <f t="shared" si="31"/>
        <v>25</v>
      </c>
      <c r="V83" s="6">
        <v>0</v>
      </c>
      <c r="W83" s="6">
        <v>0</v>
      </c>
      <c r="X83" s="6">
        <v>25</v>
      </c>
      <c r="Y83" s="6">
        <v>0</v>
      </c>
      <c r="Z83" s="6">
        <v>0</v>
      </c>
    </row>
    <row r="84" spans="1:26" ht="75">
      <c r="A84" s="4">
        <v>17</v>
      </c>
      <c r="B84" s="5" t="s">
        <v>72</v>
      </c>
      <c r="C84" s="17">
        <f t="shared" si="29"/>
        <v>60</v>
      </c>
      <c r="D84" s="6">
        <f t="shared" si="32"/>
        <v>0</v>
      </c>
      <c r="E84" s="6">
        <f t="shared" si="33"/>
        <v>0</v>
      </c>
      <c r="F84" s="6">
        <f t="shared" si="34"/>
        <v>60</v>
      </c>
      <c r="G84" s="6">
        <f t="shared" si="35"/>
        <v>0</v>
      </c>
      <c r="H84" s="6">
        <f t="shared" si="36"/>
        <v>0</v>
      </c>
      <c r="I84" s="17">
        <f t="shared" si="23"/>
        <v>10</v>
      </c>
      <c r="J84" s="6">
        <v>0</v>
      </c>
      <c r="K84" s="6">
        <v>0</v>
      </c>
      <c r="L84" s="6">
        <v>10</v>
      </c>
      <c r="M84" s="6">
        <v>0</v>
      </c>
      <c r="N84" s="6">
        <v>0</v>
      </c>
      <c r="O84" s="17">
        <f t="shared" si="30"/>
        <v>25</v>
      </c>
      <c r="P84" s="6">
        <v>0</v>
      </c>
      <c r="Q84" s="6">
        <v>0</v>
      </c>
      <c r="R84" s="6">
        <v>25</v>
      </c>
      <c r="S84" s="6">
        <v>0</v>
      </c>
      <c r="T84" s="6">
        <v>0</v>
      </c>
      <c r="U84" s="17">
        <f t="shared" si="31"/>
        <v>25</v>
      </c>
      <c r="V84" s="6">
        <v>0</v>
      </c>
      <c r="W84" s="6">
        <v>0</v>
      </c>
      <c r="X84" s="6">
        <v>25</v>
      </c>
      <c r="Y84" s="6">
        <v>0</v>
      </c>
      <c r="Z84" s="6">
        <v>0</v>
      </c>
    </row>
    <row r="85" spans="1:26" ht="30">
      <c r="A85" s="4">
        <v>18</v>
      </c>
      <c r="B85" s="5" t="s">
        <v>73</v>
      </c>
      <c r="C85" s="17">
        <f t="shared" si="29"/>
        <v>25</v>
      </c>
      <c r="D85" s="6">
        <f t="shared" si="32"/>
        <v>0</v>
      </c>
      <c r="E85" s="6">
        <f t="shared" si="33"/>
        <v>0</v>
      </c>
      <c r="F85" s="6">
        <f t="shared" si="34"/>
        <v>25</v>
      </c>
      <c r="G85" s="6">
        <f t="shared" si="35"/>
        <v>0</v>
      </c>
      <c r="H85" s="6">
        <f t="shared" si="36"/>
        <v>0</v>
      </c>
      <c r="I85" s="17">
        <f t="shared" si="23"/>
        <v>5</v>
      </c>
      <c r="J85" s="6">
        <v>0</v>
      </c>
      <c r="K85" s="6">
        <v>0</v>
      </c>
      <c r="L85" s="6">
        <v>5</v>
      </c>
      <c r="M85" s="6">
        <v>0</v>
      </c>
      <c r="N85" s="6">
        <v>0</v>
      </c>
      <c r="O85" s="17">
        <f t="shared" si="30"/>
        <v>10</v>
      </c>
      <c r="P85" s="6">
        <v>0</v>
      </c>
      <c r="Q85" s="6">
        <v>0</v>
      </c>
      <c r="R85" s="6">
        <v>10</v>
      </c>
      <c r="S85" s="6">
        <v>0</v>
      </c>
      <c r="T85" s="6">
        <v>0</v>
      </c>
      <c r="U85" s="17">
        <f t="shared" si="31"/>
        <v>10</v>
      </c>
      <c r="V85" s="6">
        <v>0</v>
      </c>
      <c r="W85" s="6">
        <v>0</v>
      </c>
      <c r="X85" s="6">
        <v>10</v>
      </c>
      <c r="Y85" s="6">
        <v>0</v>
      </c>
      <c r="Z85" s="6">
        <v>0</v>
      </c>
    </row>
    <row r="86" spans="1:26" ht="30">
      <c r="A86" s="4">
        <v>19</v>
      </c>
      <c r="B86" s="5" t="s">
        <v>173</v>
      </c>
      <c r="C86" s="17">
        <f t="shared" si="29"/>
        <v>45</v>
      </c>
      <c r="D86" s="6">
        <f t="shared" si="32"/>
        <v>0</v>
      </c>
      <c r="E86" s="6">
        <f t="shared" si="33"/>
        <v>0</v>
      </c>
      <c r="F86" s="6">
        <f t="shared" si="34"/>
        <v>45</v>
      </c>
      <c r="G86" s="6">
        <f t="shared" si="35"/>
        <v>0</v>
      </c>
      <c r="H86" s="6">
        <f t="shared" si="36"/>
        <v>0</v>
      </c>
      <c r="I86" s="17">
        <f t="shared" si="23"/>
        <v>15</v>
      </c>
      <c r="J86" s="6">
        <v>0</v>
      </c>
      <c r="K86" s="6">
        <v>0</v>
      </c>
      <c r="L86" s="6">
        <v>15</v>
      </c>
      <c r="M86" s="6">
        <v>0</v>
      </c>
      <c r="N86" s="6">
        <v>0</v>
      </c>
      <c r="O86" s="17">
        <f t="shared" si="30"/>
        <v>15</v>
      </c>
      <c r="P86" s="6">
        <v>0</v>
      </c>
      <c r="Q86" s="6">
        <v>0</v>
      </c>
      <c r="R86" s="6">
        <v>15</v>
      </c>
      <c r="S86" s="6">
        <v>0</v>
      </c>
      <c r="T86" s="6">
        <v>0</v>
      </c>
      <c r="U86" s="17">
        <f t="shared" si="31"/>
        <v>15</v>
      </c>
      <c r="V86" s="6">
        <v>0</v>
      </c>
      <c r="W86" s="6">
        <v>0</v>
      </c>
      <c r="X86" s="6">
        <v>15</v>
      </c>
      <c r="Y86" s="6">
        <v>0</v>
      </c>
      <c r="Z86" s="6">
        <v>0</v>
      </c>
    </row>
    <row r="87" spans="1:26" ht="45">
      <c r="A87" s="4">
        <v>20</v>
      </c>
      <c r="B87" s="5" t="s">
        <v>172</v>
      </c>
      <c r="C87" s="17">
        <f t="shared" si="29"/>
        <v>55</v>
      </c>
      <c r="D87" s="6">
        <f t="shared" si="32"/>
        <v>0</v>
      </c>
      <c r="E87" s="6">
        <f t="shared" si="33"/>
        <v>0</v>
      </c>
      <c r="F87" s="6">
        <f t="shared" si="34"/>
        <v>55</v>
      </c>
      <c r="G87" s="6">
        <f t="shared" si="35"/>
        <v>0</v>
      </c>
      <c r="H87" s="6">
        <f t="shared" si="36"/>
        <v>0</v>
      </c>
      <c r="I87" s="17">
        <f t="shared" si="23"/>
        <v>15</v>
      </c>
      <c r="J87" s="6">
        <v>0</v>
      </c>
      <c r="K87" s="6">
        <v>0</v>
      </c>
      <c r="L87" s="6">
        <v>15</v>
      </c>
      <c r="M87" s="6">
        <v>0</v>
      </c>
      <c r="N87" s="6">
        <v>0</v>
      </c>
      <c r="O87" s="17">
        <f t="shared" si="30"/>
        <v>20</v>
      </c>
      <c r="P87" s="6">
        <v>0</v>
      </c>
      <c r="Q87" s="6">
        <v>0</v>
      </c>
      <c r="R87" s="6">
        <v>20</v>
      </c>
      <c r="S87" s="6">
        <v>0</v>
      </c>
      <c r="T87" s="6">
        <v>0</v>
      </c>
      <c r="U87" s="17">
        <f t="shared" si="31"/>
        <v>20</v>
      </c>
      <c r="V87" s="6">
        <v>0</v>
      </c>
      <c r="W87" s="6">
        <v>0</v>
      </c>
      <c r="X87" s="6">
        <v>20</v>
      </c>
      <c r="Y87" s="6">
        <v>0</v>
      </c>
      <c r="Z87" s="6">
        <v>0</v>
      </c>
    </row>
    <row r="88" spans="1:26">
      <c r="A88" s="41"/>
      <c r="B88" s="42" t="s">
        <v>40</v>
      </c>
      <c r="C88" s="47">
        <f>I88+O88+U88</f>
        <v>1615</v>
      </c>
      <c r="D88" s="47">
        <f t="shared" si="32"/>
        <v>0</v>
      </c>
      <c r="E88" s="47">
        <f t="shared" si="33"/>
        <v>0</v>
      </c>
      <c r="F88" s="47">
        <f t="shared" si="34"/>
        <v>1535</v>
      </c>
      <c r="G88" s="47">
        <f t="shared" si="35"/>
        <v>0</v>
      </c>
      <c r="H88" s="47">
        <f t="shared" si="36"/>
        <v>80</v>
      </c>
      <c r="I88" s="43">
        <f>I68+I69+I70+I71+I72+I73+I74+I75+I76+I77+I78+I79+I80+I81+I82+I83+I84+I85+I86+I87</f>
        <v>400</v>
      </c>
      <c r="J88" s="43">
        <f t="shared" ref="J88:Z88" si="37">J68+J69+J70+J71+J72+J73+J74+J75+J76+J77+J78+J79+J80+J81+J82+J83+J84+J85+J86+J87</f>
        <v>0</v>
      </c>
      <c r="K88" s="43">
        <f t="shared" si="37"/>
        <v>0</v>
      </c>
      <c r="L88" s="43">
        <f t="shared" si="37"/>
        <v>400</v>
      </c>
      <c r="M88" s="43">
        <f t="shared" si="37"/>
        <v>0</v>
      </c>
      <c r="N88" s="43">
        <f t="shared" si="37"/>
        <v>0</v>
      </c>
      <c r="O88" s="43">
        <f t="shared" si="37"/>
        <v>607</v>
      </c>
      <c r="P88" s="43">
        <f t="shared" si="37"/>
        <v>0</v>
      </c>
      <c r="Q88" s="43">
        <f t="shared" si="37"/>
        <v>0</v>
      </c>
      <c r="R88" s="43">
        <f t="shared" si="37"/>
        <v>567</v>
      </c>
      <c r="S88" s="43">
        <f t="shared" si="37"/>
        <v>0</v>
      </c>
      <c r="T88" s="43">
        <f t="shared" si="37"/>
        <v>40</v>
      </c>
      <c r="U88" s="43">
        <f t="shared" si="37"/>
        <v>608</v>
      </c>
      <c r="V88" s="43">
        <f t="shared" si="37"/>
        <v>0</v>
      </c>
      <c r="W88" s="43">
        <f t="shared" si="37"/>
        <v>0</v>
      </c>
      <c r="X88" s="43">
        <f t="shared" si="37"/>
        <v>568</v>
      </c>
      <c r="Y88" s="43">
        <f t="shared" si="37"/>
        <v>0</v>
      </c>
      <c r="Z88" s="43">
        <f t="shared" si="37"/>
        <v>40</v>
      </c>
    </row>
    <row r="89" spans="1:26">
      <c r="A89" s="59" t="s">
        <v>74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1"/>
    </row>
    <row r="90" spans="1:26" ht="60">
      <c r="A90" s="4">
        <v>1</v>
      </c>
      <c r="B90" s="5" t="s">
        <v>180</v>
      </c>
      <c r="C90" s="17">
        <f t="shared" si="29"/>
        <v>286</v>
      </c>
      <c r="D90" s="6">
        <v>0</v>
      </c>
      <c r="E90" s="6">
        <v>0</v>
      </c>
      <c r="F90" s="6">
        <f>L90+R90+X90</f>
        <v>286</v>
      </c>
      <c r="G90" s="6">
        <v>0</v>
      </c>
      <c r="H90" s="6">
        <v>0</v>
      </c>
      <c r="I90" s="17">
        <f t="shared" si="23"/>
        <v>26</v>
      </c>
      <c r="J90" s="6">
        <v>0</v>
      </c>
      <c r="K90" s="6">
        <v>0</v>
      </c>
      <c r="L90" s="6">
        <v>26</v>
      </c>
      <c r="M90" s="6">
        <v>0</v>
      </c>
      <c r="N90" s="6">
        <v>0</v>
      </c>
      <c r="O90" s="17">
        <v>110</v>
      </c>
      <c r="P90" s="6">
        <v>0</v>
      </c>
      <c r="Q90" s="6">
        <v>0</v>
      </c>
      <c r="R90" s="6">
        <v>110</v>
      </c>
      <c r="S90" s="6">
        <v>0</v>
      </c>
      <c r="T90" s="6">
        <v>0</v>
      </c>
      <c r="U90" s="17">
        <v>150</v>
      </c>
      <c r="V90" s="6">
        <v>0</v>
      </c>
      <c r="W90" s="6">
        <v>0</v>
      </c>
      <c r="X90" s="6">
        <v>150</v>
      </c>
      <c r="Y90" s="6">
        <v>0</v>
      </c>
      <c r="Z90" s="6">
        <v>0</v>
      </c>
    </row>
    <row r="91" spans="1:26" ht="30">
      <c r="A91" s="4">
        <v>2</v>
      </c>
      <c r="B91" s="5" t="s">
        <v>75</v>
      </c>
      <c r="C91" s="17">
        <f t="shared" si="29"/>
        <v>1049.5</v>
      </c>
      <c r="D91" s="6">
        <v>0</v>
      </c>
      <c r="E91" s="6">
        <v>0</v>
      </c>
      <c r="F91" s="6">
        <f t="shared" ref="F91:F97" si="38">L91+R91+X91</f>
        <v>1049.5</v>
      </c>
      <c r="G91" s="6">
        <v>0</v>
      </c>
      <c r="H91" s="6">
        <v>0</v>
      </c>
      <c r="I91" s="17">
        <f t="shared" si="23"/>
        <v>229.5</v>
      </c>
      <c r="J91" s="6">
        <v>0</v>
      </c>
      <c r="K91" s="6">
        <v>0</v>
      </c>
      <c r="L91" s="6">
        <v>229.5</v>
      </c>
      <c r="M91" s="6">
        <v>0</v>
      </c>
      <c r="N91" s="6">
        <v>0</v>
      </c>
      <c r="O91" s="17">
        <v>370</v>
      </c>
      <c r="P91" s="6">
        <v>0</v>
      </c>
      <c r="Q91" s="6">
        <v>0</v>
      </c>
      <c r="R91" s="6">
        <v>370</v>
      </c>
      <c r="S91" s="6">
        <v>0</v>
      </c>
      <c r="T91" s="6">
        <v>0</v>
      </c>
      <c r="U91" s="17">
        <v>450</v>
      </c>
      <c r="V91" s="6">
        <v>0</v>
      </c>
      <c r="W91" s="6">
        <v>0</v>
      </c>
      <c r="X91" s="6">
        <v>450</v>
      </c>
      <c r="Y91" s="6">
        <v>0</v>
      </c>
      <c r="Z91" s="6">
        <v>0</v>
      </c>
    </row>
    <row r="92" spans="1:26" ht="30">
      <c r="A92" s="4">
        <v>3</v>
      </c>
      <c r="B92" s="5" t="s">
        <v>76</v>
      </c>
      <c r="C92" s="17">
        <f t="shared" si="29"/>
        <v>270</v>
      </c>
      <c r="D92" s="6">
        <v>0</v>
      </c>
      <c r="E92" s="6">
        <v>0</v>
      </c>
      <c r="F92" s="6">
        <f t="shared" si="38"/>
        <v>270</v>
      </c>
      <c r="G92" s="6">
        <v>0</v>
      </c>
      <c r="H92" s="6">
        <v>0</v>
      </c>
      <c r="I92" s="17">
        <f t="shared" si="23"/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17">
        <v>120</v>
      </c>
      <c r="P92" s="6">
        <v>0</v>
      </c>
      <c r="Q92" s="6">
        <v>0</v>
      </c>
      <c r="R92" s="6">
        <v>120</v>
      </c>
      <c r="S92" s="6">
        <v>0</v>
      </c>
      <c r="T92" s="6">
        <v>0</v>
      </c>
      <c r="U92" s="17">
        <v>150</v>
      </c>
      <c r="V92" s="6">
        <v>0</v>
      </c>
      <c r="W92" s="6">
        <v>0</v>
      </c>
      <c r="X92" s="6">
        <v>150</v>
      </c>
      <c r="Y92" s="6">
        <v>0</v>
      </c>
      <c r="Z92" s="6">
        <v>0</v>
      </c>
    </row>
    <row r="93" spans="1:26" ht="75">
      <c r="A93" s="4">
        <v>4</v>
      </c>
      <c r="B93" s="5" t="s">
        <v>77</v>
      </c>
      <c r="C93" s="17">
        <f t="shared" si="29"/>
        <v>100</v>
      </c>
      <c r="D93" s="6">
        <v>0</v>
      </c>
      <c r="E93" s="6">
        <v>0</v>
      </c>
      <c r="F93" s="6">
        <f t="shared" si="38"/>
        <v>100</v>
      </c>
      <c r="G93" s="6">
        <v>0</v>
      </c>
      <c r="H93" s="6">
        <v>0</v>
      </c>
      <c r="I93" s="17">
        <f t="shared" si="23"/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17">
        <v>50</v>
      </c>
      <c r="P93" s="6">
        <v>0</v>
      </c>
      <c r="Q93" s="6">
        <v>0</v>
      </c>
      <c r="R93" s="6">
        <v>50</v>
      </c>
      <c r="S93" s="6">
        <v>0</v>
      </c>
      <c r="T93" s="6">
        <v>0</v>
      </c>
      <c r="U93" s="17">
        <v>50</v>
      </c>
      <c r="V93" s="6">
        <v>0</v>
      </c>
      <c r="W93" s="6">
        <v>0</v>
      </c>
      <c r="X93" s="6">
        <v>50</v>
      </c>
      <c r="Y93" s="6">
        <v>0</v>
      </c>
      <c r="Z93" s="6">
        <v>0</v>
      </c>
    </row>
    <row r="94" spans="1:26" ht="30">
      <c r="A94" s="4">
        <v>5</v>
      </c>
      <c r="B94" s="5" t="s">
        <v>78</v>
      </c>
      <c r="C94" s="17">
        <f t="shared" si="29"/>
        <v>120</v>
      </c>
      <c r="D94" s="6">
        <v>0</v>
      </c>
      <c r="E94" s="6">
        <v>0</v>
      </c>
      <c r="F94" s="6">
        <f t="shared" si="38"/>
        <v>60</v>
      </c>
      <c r="G94" s="6">
        <v>0</v>
      </c>
      <c r="H94" s="6">
        <v>60</v>
      </c>
      <c r="I94" s="17">
        <f t="shared" si="23"/>
        <v>30</v>
      </c>
      <c r="J94" s="6">
        <v>0</v>
      </c>
      <c r="K94" s="6">
        <v>0</v>
      </c>
      <c r="L94" s="6">
        <v>15</v>
      </c>
      <c r="M94" s="6">
        <v>0</v>
      </c>
      <c r="N94" s="6">
        <v>15</v>
      </c>
      <c r="O94" s="17">
        <v>40</v>
      </c>
      <c r="P94" s="6">
        <v>0</v>
      </c>
      <c r="Q94" s="6">
        <v>0</v>
      </c>
      <c r="R94" s="6">
        <v>20</v>
      </c>
      <c r="S94" s="6">
        <v>0</v>
      </c>
      <c r="T94" s="6">
        <v>20</v>
      </c>
      <c r="U94" s="17">
        <v>50</v>
      </c>
      <c r="V94" s="6">
        <v>0</v>
      </c>
      <c r="W94" s="6">
        <v>0</v>
      </c>
      <c r="X94" s="6">
        <v>25</v>
      </c>
      <c r="Y94" s="6">
        <v>0</v>
      </c>
      <c r="Z94" s="6">
        <v>25</v>
      </c>
    </row>
    <row r="95" spans="1:26" ht="30">
      <c r="A95" s="4">
        <v>6</v>
      </c>
      <c r="B95" s="5" t="s">
        <v>79</v>
      </c>
      <c r="C95" s="17">
        <f t="shared" si="29"/>
        <v>51</v>
      </c>
      <c r="D95" s="6">
        <v>0</v>
      </c>
      <c r="E95" s="6">
        <v>0</v>
      </c>
      <c r="F95" s="6">
        <f t="shared" si="38"/>
        <v>51</v>
      </c>
      <c r="G95" s="6">
        <v>0</v>
      </c>
      <c r="H95" s="6">
        <v>0</v>
      </c>
      <c r="I95" s="17">
        <f t="shared" si="23"/>
        <v>6</v>
      </c>
      <c r="J95" s="6">
        <v>0</v>
      </c>
      <c r="K95" s="6">
        <v>0</v>
      </c>
      <c r="L95" s="6">
        <v>6</v>
      </c>
      <c r="M95" s="6">
        <v>0</v>
      </c>
      <c r="N95" s="6">
        <v>0</v>
      </c>
      <c r="O95" s="17">
        <v>20</v>
      </c>
      <c r="P95" s="6">
        <v>0</v>
      </c>
      <c r="Q95" s="6">
        <v>0</v>
      </c>
      <c r="R95" s="6">
        <v>20</v>
      </c>
      <c r="S95" s="6">
        <v>0</v>
      </c>
      <c r="T95" s="6">
        <v>0</v>
      </c>
      <c r="U95" s="17">
        <v>25</v>
      </c>
      <c r="V95" s="6">
        <v>0</v>
      </c>
      <c r="W95" s="6">
        <v>0</v>
      </c>
      <c r="X95" s="6">
        <v>25</v>
      </c>
      <c r="Y95" s="6">
        <v>0</v>
      </c>
      <c r="Z95" s="6">
        <v>0</v>
      </c>
    </row>
    <row r="96" spans="1:26">
      <c r="A96" s="4">
        <v>7</v>
      </c>
      <c r="B96" s="5" t="s">
        <v>80</v>
      </c>
      <c r="C96" s="17">
        <f t="shared" si="29"/>
        <v>585.5</v>
      </c>
      <c r="D96" s="6">
        <v>0</v>
      </c>
      <c r="E96" s="6">
        <v>0</v>
      </c>
      <c r="F96" s="6">
        <f t="shared" si="38"/>
        <v>405.5</v>
      </c>
      <c r="G96" s="6">
        <v>0</v>
      </c>
      <c r="H96" s="6">
        <v>180</v>
      </c>
      <c r="I96" s="17">
        <f t="shared" si="23"/>
        <v>195.5</v>
      </c>
      <c r="J96" s="6">
        <v>0</v>
      </c>
      <c r="K96" s="6">
        <v>0</v>
      </c>
      <c r="L96" s="6">
        <v>145.5</v>
      </c>
      <c r="M96" s="6">
        <v>0</v>
      </c>
      <c r="N96" s="6">
        <v>50</v>
      </c>
      <c r="O96" s="17">
        <v>170</v>
      </c>
      <c r="P96" s="6">
        <v>0</v>
      </c>
      <c r="Q96" s="6">
        <v>0</v>
      </c>
      <c r="R96" s="6">
        <v>110</v>
      </c>
      <c r="S96" s="6">
        <v>0</v>
      </c>
      <c r="T96" s="6">
        <v>60</v>
      </c>
      <c r="U96" s="17">
        <v>220</v>
      </c>
      <c r="V96" s="6">
        <v>0</v>
      </c>
      <c r="W96" s="6">
        <v>0</v>
      </c>
      <c r="X96" s="6">
        <v>150</v>
      </c>
      <c r="Y96" s="6">
        <v>0</v>
      </c>
      <c r="Z96" s="6">
        <v>70</v>
      </c>
    </row>
    <row r="97" spans="1:26">
      <c r="A97" s="44"/>
      <c r="B97" s="44" t="s">
        <v>40</v>
      </c>
      <c r="C97" s="43">
        <f t="shared" si="29"/>
        <v>2462</v>
      </c>
      <c r="D97" s="46">
        <f>D90+D91+D92+D93+D94+D95+D96</f>
        <v>0</v>
      </c>
      <c r="E97" s="46">
        <f t="shared" ref="E97:H97" si="39">E90+E91+E92+E93+E94+E95+E96</f>
        <v>0</v>
      </c>
      <c r="F97" s="43">
        <f t="shared" si="38"/>
        <v>2222</v>
      </c>
      <c r="G97" s="46">
        <f t="shared" si="39"/>
        <v>0</v>
      </c>
      <c r="H97" s="46">
        <f t="shared" si="39"/>
        <v>240</v>
      </c>
      <c r="I97" s="46">
        <f t="shared" ref="I97" si="40">I90+I91+I92+I93+I94+I95+I96</f>
        <v>487</v>
      </c>
      <c r="J97" s="46">
        <f t="shared" ref="J97" si="41">J90+J91+J92+J93+J94+J95+J96</f>
        <v>0</v>
      </c>
      <c r="K97" s="46">
        <f t="shared" ref="K97" si="42">K90+K91+K92+K93+K94+K95+K96</f>
        <v>0</v>
      </c>
      <c r="L97" s="46">
        <f t="shared" ref="L97" si="43">L90+L91+L92+L93+L94+L95+L96</f>
        <v>422</v>
      </c>
      <c r="M97" s="46">
        <f t="shared" ref="M97" si="44">M90+M91+M92+M93+M94+M95+M96</f>
        <v>0</v>
      </c>
      <c r="N97" s="46">
        <f t="shared" ref="N97" si="45">N90+N91+N92+N93+N94+N95+N96</f>
        <v>65</v>
      </c>
      <c r="O97" s="46">
        <f t="shared" ref="O97" si="46">O90+O91+O92+O93+O94+O95+O96</f>
        <v>880</v>
      </c>
      <c r="P97" s="46">
        <f t="shared" ref="P97" si="47">P90+P91+P92+P93+P94+P95+P96</f>
        <v>0</v>
      </c>
      <c r="Q97" s="46">
        <f t="shared" ref="Q97" si="48">Q90+Q91+Q92+Q93+Q94+Q95+Q96</f>
        <v>0</v>
      </c>
      <c r="R97" s="46">
        <f t="shared" ref="R97" si="49">R90+R91+R92+R93+R94+R95+R96</f>
        <v>800</v>
      </c>
      <c r="S97" s="46">
        <f t="shared" ref="S97" si="50">S90+S91+S92+S93+S94+S95+S96</f>
        <v>0</v>
      </c>
      <c r="T97" s="46">
        <f t="shared" ref="T97" si="51">T90+T91+T92+T93+T94+T95+T96</f>
        <v>80</v>
      </c>
      <c r="U97" s="46">
        <f t="shared" ref="U97" si="52">U90+U91+U92+U93+U94+U95+U96</f>
        <v>1095</v>
      </c>
      <c r="V97" s="46">
        <f t="shared" ref="V97" si="53">V90+V91+V92+V93+V94+V95+V96</f>
        <v>0</v>
      </c>
      <c r="W97" s="46">
        <f t="shared" ref="W97" si="54">W90+W91+W92+W93+W94+W95+W96</f>
        <v>0</v>
      </c>
      <c r="X97" s="46">
        <f t="shared" ref="X97" si="55">X90+X91+X92+X93+X94+X95+X96</f>
        <v>1000</v>
      </c>
      <c r="Y97" s="46">
        <f t="shared" ref="Y97" si="56">Y90+Y91+Y92+Y93+Y94+Y95+Y96</f>
        <v>0</v>
      </c>
      <c r="Z97" s="46">
        <f t="shared" ref="Z97" si="57">Z90+Z91+Z92+Z93+Z94+Z95+Z96</f>
        <v>95</v>
      </c>
    </row>
    <row r="98" spans="1:26">
      <c r="A98" s="71" t="s">
        <v>94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60">
      <c r="A99" s="18">
        <v>1</v>
      </c>
      <c r="B99" s="19" t="s">
        <v>95</v>
      </c>
      <c r="C99" s="20">
        <f>I99+O99+U99</f>
        <v>30</v>
      </c>
      <c r="D99" s="21">
        <v>0</v>
      </c>
      <c r="E99" s="21">
        <f>K99+Q99+W99</f>
        <v>0</v>
      </c>
      <c r="F99" s="21">
        <f>L99+R99+X99</f>
        <v>30</v>
      </c>
      <c r="G99" s="21">
        <v>0</v>
      </c>
      <c r="H99" s="21">
        <v>0</v>
      </c>
      <c r="I99" s="22">
        <f>J99+K99+L99+M99+N99</f>
        <v>10</v>
      </c>
      <c r="J99" s="21">
        <v>0</v>
      </c>
      <c r="K99" s="21">
        <v>0</v>
      </c>
      <c r="L99" s="21">
        <v>10</v>
      </c>
      <c r="M99" s="21">
        <v>0</v>
      </c>
      <c r="N99" s="21">
        <v>0</v>
      </c>
      <c r="O99" s="22">
        <f>P99+Q99+R99+S99+T99</f>
        <v>10</v>
      </c>
      <c r="P99" s="21">
        <v>0</v>
      </c>
      <c r="Q99" s="21">
        <v>0</v>
      </c>
      <c r="R99" s="21">
        <v>10</v>
      </c>
      <c r="S99" s="21">
        <v>0</v>
      </c>
      <c r="T99" s="21">
        <v>0</v>
      </c>
      <c r="U99" s="22">
        <f>V99+W99+X99+Y99+Z99</f>
        <v>10</v>
      </c>
      <c r="V99" s="21">
        <v>0</v>
      </c>
      <c r="W99" s="21">
        <v>0</v>
      </c>
      <c r="X99" s="21">
        <v>10</v>
      </c>
      <c r="Y99" s="21">
        <v>0</v>
      </c>
      <c r="Z99" s="21">
        <v>0</v>
      </c>
    </row>
    <row r="100" spans="1:26" ht="45">
      <c r="A100" s="18">
        <v>2</v>
      </c>
      <c r="B100" s="19" t="s">
        <v>96</v>
      </c>
      <c r="C100" s="20">
        <f t="shared" ref="C100:C117" si="58">I100+O100+U100</f>
        <v>60</v>
      </c>
      <c r="D100" s="21">
        <v>0</v>
      </c>
      <c r="E100" s="21">
        <f t="shared" ref="E100:F116" si="59">K100+Q100+W100</f>
        <v>0</v>
      </c>
      <c r="F100" s="21">
        <f t="shared" si="59"/>
        <v>60</v>
      </c>
      <c r="G100" s="21">
        <v>0</v>
      </c>
      <c r="H100" s="21">
        <v>0</v>
      </c>
      <c r="I100" s="22">
        <f t="shared" ref="I100:I116" si="60">J100+K100+L100+M100+N100</f>
        <v>20</v>
      </c>
      <c r="J100" s="21">
        <v>0</v>
      </c>
      <c r="K100" s="21">
        <v>0</v>
      </c>
      <c r="L100" s="21">
        <v>20</v>
      </c>
      <c r="M100" s="21">
        <v>0</v>
      </c>
      <c r="N100" s="21">
        <v>0</v>
      </c>
      <c r="O100" s="22">
        <f t="shared" ref="O100:O116" si="61">P100+Q100+R100+S100+T100</f>
        <v>20</v>
      </c>
      <c r="P100" s="21">
        <v>0</v>
      </c>
      <c r="Q100" s="21">
        <v>0</v>
      </c>
      <c r="R100" s="21">
        <v>20</v>
      </c>
      <c r="S100" s="21">
        <v>0</v>
      </c>
      <c r="T100" s="21">
        <v>0</v>
      </c>
      <c r="U100" s="22">
        <f t="shared" ref="U100:U116" si="62">V100+W100+X100+Y100+Z100</f>
        <v>20</v>
      </c>
      <c r="V100" s="21">
        <v>0</v>
      </c>
      <c r="W100" s="21">
        <v>0</v>
      </c>
      <c r="X100" s="21">
        <v>20</v>
      </c>
      <c r="Y100" s="21">
        <v>0</v>
      </c>
      <c r="Z100" s="21">
        <v>0</v>
      </c>
    </row>
    <row r="101" spans="1:26" ht="60">
      <c r="A101" s="18">
        <v>3</v>
      </c>
      <c r="B101" s="19" t="s">
        <v>97</v>
      </c>
      <c r="C101" s="20">
        <f t="shared" si="58"/>
        <v>120</v>
      </c>
      <c r="D101" s="21">
        <v>0</v>
      </c>
      <c r="E101" s="21">
        <f t="shared" si="59"/>
        <v>0</v>
      </c>
      <c r="F101" s="21">
        <f t="shared" si="59"/>
        <v>120</v>
      </c>
      <c r="G101" s="21">
        <v>0</v>
      </c>
      <c r="H101" s="21">
        <v>0</v>
      </c>
      <c r="I101" s="22">
        <f t="shared" si="60"/>
        <v>35</v>
      </c>
      <c r="J101" s="21">
        <v>0</v>
      </c>
      <c r="K101" s="21">
        <v>0</v>
      </c>
      <c r="L101" s="21">
        <v>35</v>
      </c>
      <c r="M101" s="21">
        <v>0</v>
      </c>
      <c r="N101" s="21">
        <v>0</v>
      </c>
      <c r="O101" s="22">
        <f t="shared" si="61"/>
        <v>40</v>
      </c>
      <c r="P101" s="21">
        <v>0</v>
      </c>
      <c r="Q101" s="21">
        <v>0</v>
      </c>
      <c r="R101" s="21">
        <v>40</v>
      </c>
      <c r="S101" s="21">
        <v>0</v>
      </c>
      <c r="T101" s="21">
        <v>0</v>
      </c>
      <c r="U101" s="22">
        <f t="shared" si="62"/>
        <v>45</v>
      </c>
      <c r="V101" s="21">
        <v>0</v>
      </c>
      <c r="W101" s="21">
        <v>0</v>
      </c>
      <c r="X101" s="21">
        <v>45</v>
      </c>
      <c r="Y101" s="21">
        <v>0</v>
      </c>
      <c r="Z101" s="21">
        <v>0</v>
      </c>
    </row>
    <row r="102" spans="1:26" ht="45">
      <c r="A102" s="18">
        <v>4</v>
      </c>
      <c r="B102" s="19" t="s">
        <v>98</v>
      </c>
      <c r="C102" s="20">
        <f t="shared" si="58"/>
        <v>240</v>
      </c>
      <c r="D102" s="21">
        <v>0</v>
      </c>
      <c r="E102" s="21">
        <f t="shared" si="59"/>
        <v>0</v>
      </c>
      <c r="F102" s="21">
        <f t="shared" si="59"/>
        <v>240</v>
      </c>
      <c r="G102" s="21">
        <v>0</v>
      </c>
      <c r="H102" s="21">
        <v>0</v>
      </c>
      <c r="I102" s="22">
        <f t="shared" si="60"/>
        <v>80</v>
      </c>
      <c r="J102" s="21">
        <v>0</v>
      </c>
      <c r="K102" s="21">
        <v>0</v>
      </c>
      <c r="L102" s="21">
        <v>80</v>
      </c>
      <c r="M102" s="21">
        <v>0</v>
      </c>
      <c r="N102" s="21">
        <v>0</v>
      </c>
      <c r="O102" s="22">
        <f t="shared" si="61"/>
        <v>80</v>
      </c>
      <c r="P102" s="21">
        <v>0</v>
      </c>
      <c r="Q102" s="21">
        <v>0</v>
      </c>
      <c r="R102" s="21">
        <v>80</v>
      </c>
      <c r="S102" s="21">
        <v>0</v>
      </c>
      <c r="T102" s="21">
        <v>0</v>
      </c>
      <c r="U102" s="22">
        <f t="shared" si="62"/>
        <v>80</v>
      </c>
      <c r="V102" s="21">
        <v>0</v>
      </c>
      <c r="W102" s="21">
        <v>0</v>
      </c>
      <c r="X102" s="21">
        <v>80</v>
      </c>
      <c r="Y102" s="21">
        <v>0</v>
      </c>
      <c r="Z102" s="21">
        <v>0</v>
      </c>
    </row>
    <row r="103" spans="1:26" ht="60">
      <c r="A103" s="18">
        <v>5</v>
      </c>
      <c r="B103" s="19" t="s">
        <v>99</v>
      </c>
      <c r="C103" s="20">
        <f t="shared" si="58"/>
        <v>195</v>
      </c>
      <c r="D103" s="21">
        <v>0</v>
      </c>
      <c r="E103" s="21">
        <f t="shared" si="59"/>
        <v>0</v>
      </c>
      <c r="F103" s="21">
        <f t="shared" si="59"/>
        <v>195</v>
      </c>
      <c r="G103" s="21">
        <v>0</v>
      </c>
      <c r="H103" s="21">
        <v>0</v>
      </c>
      <c r="I103" s="22">
        <f t="shared" si="60"/>
        <v>60</v>
      </c>
      <c r="J103" s="21">
        <v>0</v>
      </c>
      <c r="K103" s="21">
        <v>0</v>
      </c>
      <c r="L103" s="21">
        <v>60</v>
      </c>
      <c r="M103" s="21">
        <v>0</v>
      </c>
      <c r="N103" s="21">
        <v>0</v>
      </c>
      <c r="O103" s="22">
        <f t="shared" si="61"/>
        <v>65</v>
      </c>
      <c r="P103" s="21">
        <v>0</v>
      </c>
      <c r="Q103" s="21">
        <v>0</v>
      </c>
      <c r="R103" s="21">
        <v>65</v>
      </c>
      <c r="S103" s="21">
        <v>0</v>
      </c>
      <c r="T103" s="21">
        <v>0</v>
      </c>
      <c r="U103" s="22">
        <f t="shared" si="62"/>
        <v>70</v>
      </c>
      <c r="V103" s="21">
        <v>0</v>
      </c>
      <c r="W103" s="21">
        <v>0</v>
      </c>
      <c r="X103" s="21">
        <v>70</v>
      </c>
      <c r="Y103" s="21">
        <v>0</v>
      </c>
      <c r="Z103" s="21">
        <v>0</v>
      </c>
    </row>
    <row r="104" spans="1:26" ht="30">
      <c r="A104" s="18">
        <v>6</v>
      </c>
      <c r="B104" s="19" t="s">
        <v>100</v>
      </c>
      <c r="C104" s="20">
        <f t="shared" si="58"/>
        <v>150</v>
      </c>
      <c r="D104" s="21">
        <v>0</v>
      </c>
      <c r="E104" s="21">
        <f t="shared" si="59"/>
        <v>0</v>
      </c>
      <c r="F104" s="21">
        <f t="shared" si="59"/>
        <v>150</v>
      </c>
      <c r="G104" s="21">
        <v>0</v>
      </c>
      <c r="H104" s="21">
        <v>0</v>
      </c>
      <c r="I104" s="22">
        <f t="shared" si="60"/>
        <v>50</v>
      </c>
      <c r="J104" s="21">
        <v>0</v>
      </c>
      <c r="K104" s="21">
        <v>0</v>
      </c>
      <c r="L104" s="21">
        <v>50</v>
      </c>
      <c r="M104" s="21">
        <v>0</v>
      </c>
      <c r="N104" s="21">
        <v>0</v>
      </c>
      <c r="O104" s="22">
        <f t="shared" si="61"/>
        <v>50</v>
      </c>
      <c r="P104" s="21">
        <v>0</v>
      </c>
      <c r="Q104" s="21">
        <v>0</v>
      </c>
      <c r="R104" s="21">
        <v>50</v>
      </c>
      <c r="S104" s="21">
        <v>0</v>
      </c>
      <c r="T104" s="21">
        <v>0</v>
      </c>
      <c r="U104" s="22">
        <f t="shared" si="62"/>
        <v>50</v>
      </c>
      <c r="V104" s="21">
        <v>0</v>
      </c>
      <c r="W104" s="21">
        <v>0</v>
      </c>
      <c r="X104" s="21">
        <v>50</v>
      </c>
      <c r="Y104" s="21">
        <v>0</v>
      </c>
      <c r="Z104" s="21">
        <v>0</v>
      </c>
    </row>
    <row r="105" spans="1:26" ht="30">
      <c r="A105" s="18">
        <v>7</v>
      </c>
      <c r="B105" s="19" t="s">
        <v>101</v>
      </c>
      <c r="C105" s="20">
        <f t="shared" si="58"/>
        <v>60</v>
      </c>
      <c r="D105" s="21">
        <v>0</v>
      </c>
      <c r="E105" s="21">
        <f t="shared" si="59"/>
        <v>0</v>
      </c>
      <c r="F105" s="21">
        <f t="shared" si="59"/>
        <v>60</v>
      </c>
      <c r="G105" s="21">
        <v>0</v>
      </c>
      <c r="H105" s="21">
        <v>0</v>
      </c>
      <c r="I105" s="22">
        <f t="shared" si="60"/>
        <v>20</v>
      </c>
      <c r="J105" s="21">
        <v>0</v>
      </c>
      <c r="K105" s="21">
        <v>0</v>
      </c>
      <c r="L105" s="21">
        <v>20</v>
      </c>
      <c r="M105" s="21">
        <v>0</v>
      </c>
      <c r="N105" s="21">
        <v>0</v>
      </c>
      <c r="O105" s="22">
        <f t="shared" si="61"/>
        <v>20</v>
      </c>
      <c r="P105" s="21">
        <v>0</v>
      </c>
      <c r="Q105" s="21">
        <v>0</v>
      </c>
      <c r="R105" s="21">
        <v>20</v>
      </c>
      <c r="S105" s="21">
        <v>0</v>
      </c>
      <c r="T105" s="21">
        <v>0</v>
      </c>
      <c r="U105" s="22">
        <f t="shared" si="62"/>
        <v>20</v>
      </c>
      <c r="V105" s="21">
        <v>0</v>
      </c>
      <c r="W105" s="21">
        <v>0</v>
      </c>
      <c r="X105" s="21">
        <v>20</v>
      </c>
      <c r="Y105" s="21">
        <v>0</v>
      </c>
      <c r="Z105" s="21">
        <v>0</v>
      </c>
    </row>
    <row r="106" spans="1:26">
      <c r="A106" s="18">
        <v>8</v>
      </c>
      <c r="B106" s="19" t="s">
        <v>102</v>
      </c>
      <c r="C106" s="20">
        <f t="shared" si="58"/>
        <v>90</v>
      </c>
      <c r="D106" s="21">
        <v>0</v>
      </c>
      <c r="E106" s="21">
        <f t="shared" si="59"/>
        <v>0</v>
      </c>
      <c r="F106" s="21">
        <f t="shared" si="59"/>
        <v>90</v>
      </c>
      <c r="G106" s="21">
        <v>0</v>
      </c>
      <c r="H106" s="21">
        <v>0</v>
      </c>
      <c r="I106" s="22">
        <f t="shared" si="60"/>
        <v>30</v>
      </c>
      <c r="J106" s="21">
        <v>0</v>
      </c>
      <c r="K106" s="21">
        <v>0</v>
      </c>
      <c r="L106" s="21">
        <v>30</v>
      </c>
      <c r="M106" s="21">
        <v>0</v>
      </c>
      <c r="N106" s="21">
        <v>0</v>
      </c>
      <c r="O106" s="22">
        <f t="shared" si="61"/>
        <v>30</v>
      </c>
      <c r="P106" s="21">
        <v>0</v>
      </c>
      <c r="Q106" s="21">
        <v>0</v>
      </c>
      <c r="R106" s="21">
        <v>30</v>
      </c>
      <c r="S106" s="21">
        <v>0</v>
      </c>
      <c r="T106" s="21">
        <v>0</v>
      </c>
      <c r="U106" s="22">
        <f t="shared" si="62"/>
        <v>30</v>
      </c>
      <c r="V106" s="21">
        <v>0</v>
      </c>
      <c r="W106" s="21">
        <v>0</v>
      </c>
      <c r="X106" s="21">
        <v>30</v>
      </c>
      <c r="Y106" s="21">
        <v>0</v>
      </c>
      <c r="Z106" s="21">
        <v>0</v>
      </c>
    </row>
    <row r="107" spans="1:26" ht="45">
      <c r="A107" s="18">
        <v>9</v>
      </c>
      <c r="B107" s="19" t="s">
        <v>103</v>
      </c>
      <c r="C107" s="20">
        <f t="shared" si="58"/>
        <v>40</v>
      </c>
      <c r="D107" s="21">
        <v>0</v>
      </c>
      <c r="E107" s="21">
        <f t="shared" si="59"/>
        <v>0</v>
      </c>
      <c r="F107" s="21">
        <f t="shared" si="59"/>
        <v>40</v>
      </c>
      <c r="G107" s="21">
        <v>0</v>
      </c>
      <c r="H107" s="21">
        <v>0</v>
      </c>
      <c r="I107" s="22">
        <f t="shared" si="60"/>
        <v>10</v>
      </c>
      <c r="J107" s="21">
        <v>0</v>
      </c>
      <c r="K107" s="21">
        <v>0</v>
      </c>
      <c r="L107" s="21">
        <v>10</v>
      </c>
      <c r="M107" s="21">
        <v>0</v>
      </c>
      <c r="N107" s="21">
        <v>0</v>
      </c>
      <c r="O107" s="22">
        <f t="shared" si="61"/>
        <v>15</v>
      </c>
      <c r="P107" s="21">
        <v>0</v>
      </c>
      <c r="Q107" s="21">
        <v>0</v>
      </c>
      <c r="R107" s="21">
        <v>15</v>
      </c>
      <c r="S107" s="21">
        <v>0</v>
      </c>
      <c r="T107" s="21">
        <v>0</v>
      </c>
      <c r="U107" s="22">
        <f t="shared" si="62"/>
        <v>15</v>
      </c>
      <c r="V107" s="21">
        <v>0</v>
      </c>
      <c r="W107" s="21">
        <v>0</v>
      </c>
      <c r="X107" s="21">
        <v>15</v>
      </c>
      <c r="Y107" s="21">
        <v>0</v>
      </c>
      <c r="Z107" s="21">
        <v>0</v>
      </c>
    </row>
    <row r="108" spans="1:26" ht="30">
      <c r="A108" s="18">
        <v>10</v>
      </c>
      <c r="B108" s="19" t="s">
        <v>104</v>
      </c>
      <c r="C108" s="20">
        <f t="shared" si="58"/>
        <v>750</v>
      </c>
      <c r="D108" s="21">
        <v>0</v>
      </c>
      <c r="E108" s="21">
        <f t="shared" si="59"/>
        <v>0</v>
      </c>
      <c r="F108" s="21">
        <f t="shared" si="59"/>
        <v>750</v>
      </c>
      <c r="G108" s="21">
        <v>0</v>
      </c>
      <c r="H108" s="21">
        <v>0</v>
      </c>
      <c r="I108" s="22">
        <f t="shared" si="60"/>
        <v>250</v>
      </c>
      <c r="J108" s="21">
        <v>0</v>
      </c>
      <c r="K108" s="21">
        <v>0</v>
      </c>
      <c r="L108" s="21">
        <v>250</v>
      </c>
      <c r="M108" s="21">
        <v>0</v>
      </c>
      <c r="N108" s="21">
        <v>0</v>
      </c>
      <c r="O108" s="22">
        <f t="shared" si="61"/>
        <v>250</v>
      </c>
      <c r="P108" s="21">
        <v>0</v>
      </c>
      <c r="Q108" s="21">
        <v>0</v>
      </c>
      <c r="R108" s="21">
        <v>250</v>
      </c>
      <c r="S108" s="21">
        <v>0</v>
      </c>
      <c r="T108" s="21">
        <v>0</v>
      </c>
      <c r="U108" s="22">
        <f t="shared" si="62"/>
        <v>250</v>
      </c>
      <c r="V108" s="21">
        <v>0</v>
      </c>
      <c r="W108" s="21">
        <v>0</v>
      </c>
      <c r="X108" s="21">
        <v>250</v>
      </c>
      <c r="Y108" s="21">
        <v>0</v>
      </c>
      <c r="Z108" s="21">
        <v>0</v>
      </c>
    </row>
    <row r="109" spans="1:26">
      <c r="A109" s="18">
        <v>11</v>
      </c>
      <c r="B109" s="19" t="s">
        <v>105</v>
      </c>
      <c r="C109" s="20">
        <f t="shared" si="58"/>
        <v>150</v>
      </c>
      <c r="D109" s="21">
        <v>0</v>
      </c>
      <c r="E109" s="21">
        <f t="shared" si="59"/>
        <v>0</v>
      </c>
      <c r="F109" s="21">
        <f t="shared" si="59"/>
        <v>150</v>
      </c>
      <c r="G109" s="21">
        <v>0</v>
      </c>
      <c r="H109" s="21">
        <v>0</v>
      </c>
      <c r="I109" s="22">
        <f t="shared" si="60"/>
        <v>50</v>
      </c>
      <c r="J109" s="21">
        <v>0</v>
      </c>
      <c r="K109" s="21">
        <v>0</v>
      </c>
      <c r="L109" s="21">
        <v>50</v>
      </c>
      <c r="M109" s="21">
        <v>0</v>
      </c>
      <c r="N109" s="21">
        <v>0</v>
      </c>
      <c r="O109" s="22">
        <f t="shared" si="61"/>
        <v>50</v>
      </c>
      <c r="P109" s="21">
        <v>0</v>
      </c>
      <c r="Q109" s="21">
        <v>0</v>
      </c>
      <c r="R109" s="21">
        <v>50</v>
      </c>
      <c r="S109" s="21">
        <v>0</v>
      </c>
      <c r="T109" s="21">
        <v>0</v>
      </c>
      <c r="U109" s="22">
        <f t="shared" si="62"/>
        <v>50</v>
      </c>
      <c r="V109" s="21">
        <v>0</v>
      </c>
      <c r="W109" s="21">
        <v>0</v>
      </c>
      <c r="X109" s="21">
        <v>50</v>
      </c>
      <c r="Y109" s="21">
        <v>0</v>
      </c>
      <c r="Z109" s="21">
        <v>0</v>
      </c>
    </row>
    <row r="110" spans="1:26" ht="60">
      <c r="A110" s="18">
        <v>12</v>
      </c>
      <c r="B110" s="19" t="s">
        <v>106</v>
      </c>
      <c r="C110" s="20">
        <f t="shared" si="58"/>
        <v>405</v>
      </c>
      <c r="D110" s="21">
        <v>0</v>
      </c>
      <c r="E110" s="21">
        <f t="shared" si="59"/>
        <v>0</v>
      </c>
      <c r="F110" s="21">
        <f t="shared" si="59"/>
        <v>405</v>
      </c>
      <c r="G110" s="21">
        <v>0</v>
      </c>
      <c r="H110" s="21">
        <v>0</v>
      </c>
      <c r="I110" s="22">
        <f t="shared" si="60"/>
        <v>135</v>
      </c>
      <c r="J110" s="21">
        <v>0</v>
      </c>
      <c r="K110" s="21">
        <v>0</v>
      </c>
      <c r="L110" s="21">
        <v>135</v>
      </c>
      <c r="M110" s="21">
        <v>0</v>
      </c>
      <c r="N110" s="21">
        <v>0</v>
      </c>
      <c r="O110" s="22">
        <f t="shared" si="61"/>
        <v>135</v>
      </c>
      <c r="P110" s="21">
        <v>0</v>
      </c>
      <c r="Q110" s="21">
        <v>0</v>
      </c>
      <c r="R110" s="21">
        <v>135</v>
      </c>
      <c r="S110" s="21">
        <v>0</v>
      </c>
      <c r="T110" s="21">
        <v>0</v>
      </c>
      <c r="U110" s="22">
        <f t="shared" si="62"/>
        <v>135</v>
      </c>
      <c r="V110" s="21">
        <v>0</v>
      </c>
      <c r="W110" s="21">
        <v>0</v>
      </c>
      <c r="X110" s="21">
        <v>135</v>
      </c>
      <c r="Y110" s="21">
        <v>0</v>
      </c>
      <c r="Z110" s="21">
        <v>0</v>
      </c>
    </row>
    <row r="111" spans="1:26" ht="45">
      <c r="A111" s="18">
        <v>13</v>
      </c>
      <c r="B111" s="19" t="s">
        <v>107</v>
      </c>
      <c r="C111" s="20">
        <f t="shared" si="58"/>
        <v>95</v>
      </c>
      <c r="D111" s="21">
        <v>0</v>
      </c>
      <c r="E111" s="21">
        <f t="shared" si="59"/>
        <v>0</v>
      </c>
      <c r="F111" s="21">
        <f t="shared" si="59"/>
        <v>95</v>
      </c>
      <c r="G111" s="21">
        <v>0</v>
      </c>
      <c r="H111" s="21">
        <v>0</v>
      </c>
      <c r="I111" s="22">
        <f t="shared" si="60"/>
        <v>30</v>
      </c>
      <c r="J111" s="21">
        <v>0</v>
      </c>
      <c r="K111" s="21">
        <v>0</v>
      </c>
      <c r="L111" s="21">
        <v>30</v>
      </c>
      <c r="M111" s="21">
        <v>0</v>
      </c>
      <c r="N111" s="21">
        <v>0</v>
      </c>
      <c r="O111" s="22">
        <f t="shared" si="61"/>
        <v>30</v>
      </c>
      <c r="P111" s="21">
        <v>0</v>
      </c>
      <c r="Q111" s="21">
        <v>0</v>
      </c>
      <c r="R111" s="21">
        <v>30</v>
      </c>
      <c r="S111" s="21">
        <v>0</v>
      </c>
      <c r="T111" s="21">
        <v>0</v>
      </c>
      <c r="U111" s="22">
        <f t="shared" si="62"/>
        <v>35</v>
      </c>
      <c r="V111" s="21">
        <v>0</v>
      </c>
      <c r="W111" s="21">
        <v>0</v>
      </c>
      <c r="X111" s="21">
        <v>35</v>
      </c>
      <c r="Y111" s="21">
        <v>0</v>
      </c>
      <c r="Z111" s="21">
        <v>0</v>
      </c>
    </row>
    <row r="112" spans="1:26" ht="30">
      <c r="A112" s="18">
        <v>14</v>
      </c>
      <c r="B112" s="19" t="s">
        <v>108</v>
      </c>
      <c r="C112" s="20">
        <f t="shared" si="58"/>
        <v>24</v>
      </c>
      <c r="D112" s="21">
        <v>0</v>
      </c>
      <c r="E112" s="21">
        <f t="shared" si="59"/>
        <v>0</v>
      </c>
      <c r="F112" s="21">
        <f>L112+R112+X112</f>
        <v>24</v>
      </c>
      <c r="G112" s="21">
        <v>0</v>
      </c>
      <c r="H112" s="21">
        <v>0</v>
      </c>
      <c r="I112" s="22">
        <f t="shared" si="60"/>
        <v>6</v>
      </c>
      <c r="J112" s="21">
        <v>0</v>
      </c>
      <c r="K112" s="21">
        <v>0</v>
      </c>
      <c r="L112" s="21">
        <v>6</v>
      </c>
      <c r="M112" s="21">
        <v>0</v>
      </c>
      <c r="N112" s="21">
        <v>0</v>
      </c>
      <c r="O112" s="22">
        <f t="shared" si="61"/>
        <v>8</v>
      </c>
      <c r="P112" s="21">
        <v>0</v>
      </c>
      <c r="Q112" s="21">
        <v>0</v>
      </c>
      <c r="R112" s="21">
        <v>8</v>
      </c>
      <c r="S112" s="21">
        <v>0</v>
      </c>
      <c r="T112" s="21">
        <v>0</v>
      </c>
      <c r="U112" s="22">
        <f t="shared" si="62"/>
        <v>10</v>
      </c>
      <c r="V112" s="21">
        <v>0</v>
      </c>
      <c r="W112" s="21">
        <v>0</v>
      </c>
      <c r="X112" s="21">
        <v>10</v>
      </c>
      <c r="Y112" s="21">
        <v>0</v>
      </c>
      <c r="Z112" s="21">
        <v>0</v>
      </c>
    </row>
    <row r="113" spans="1:26" ht="30">
      <c r="A113" s="18">
        <v>15</v>
      </c>
      <c r="B113" s="19" t="s">
        <v>109</v>
      </c>
      <c r="C113" s="20">
        <f t="shared" si="58"/>
        <v>300</v>
      </c>
      <c r="D113" s="21">
        <v>0</v>
      </c>
      <c r="E113" s="21">
        <f t="shared" si="59"/>
        <v>0</v>
      </c>
      <c r="F113" s="21">
        <f t="shared" si="59"/>
        <v>300</v>
      </c>
      <c r="G113" s="21">
        <v>0</v>
      </c>
      <c r="H113" s="21">
        <v>0</v>
      </c>
      <c r="I113" s="22">
        <f t="shared" si="60"/>
        <v>100</v>
      </c>
      <c r="J113" s="21">
        <v>0</v>
      </c>
      <c r="K113" s="21">
        <v>0</v>
      </c>
      <c r="L113" s="21">
        <v>100</v>
      </c>
      <c r="M113" s="21">
        <v>0</v>
      </c>
      <c r="N113" s="21">
        <v>0</v>
      </c>
      <c r="O113" s="22">
        <f t="shared" si="61"/>
        <v>100</v>
      </c>
      <c r="P113" s="21">
        <v>0</v>
      </c>
      <c r="Q113" s="21">
        <v>0</v>
      </c>
      <c r="R113" s="21">
        <v>100</v>
      </c>
      <c r="S113" s="21">
        <v>0</v>
      </c>
      <c r="T113" s="21">
        <v>0</v>
      </c>
      <c r="U113" s="22">
        <f t="shared" si="62"/>
        <v>100</v>
      </c>
      <c r="V113" s="21">
        <v>0</v>
      </c>
      <c r="W113" s="21">
        <v>0</v>
      </c>
      <c r="X113" s="21">
        <v>100</v>
      </c>
      <c r="Y113" s="21">
        <v>0</v>
      </c>
      <c r="Z113" s="21">
        <v>0</v>
      </c>
    </row>
    <row r="114" spans="1:26" ht="75">
      <c r="A114" s="18">
        <v>16</v>
      </c>
      <c r="B114" s="19" t="s">
        <v>110</v>
      </c>
      <c r="C114" s="20">
        <f t="shared" si="58"/>
        <v>45</v>
      </c>
      <c r="D114" s="21">
        <v>0</v>
      </c>
      <c r="E114" s="21">
        <f t="shared" si="59"/>
        <v>0</v>
      </c>
      <c r="F114" s="21">
        <f t="shared" si="59"/>
        <v>45</v>
      </c>
      <c r="G114" s="21">
        <v>0</v>
      </c>
      <c r="H114" s="21">
        <v>0</v>
      </c>
      <c r="I114" s="22">
        <f t="shared" si="60"/>
        <v>15</v>
      </c>
      <c r="J114" s="21">
        <v>0</v>
      </c>
      <c r="K114" s="21">
        <v>0</v>
      </c>
      <c r="L114" s="21">
        <v>15</v>
      </c>
      <c r="M114" s="21">
        <v>0</v>
      </c>
      <c r="N114" s="21">
        <v>0</v>
      </c>
      <c r="O114" s="22">
        <f t="shared" si="61"/>
        <v>15</v>
      </c>
      <c r="P114" s="21">
        <v>0</v>
      </c>
      <c r="Q114" s="21">
        <v>0</v>
      </c>
      <c r="R114" s="21">
        <v>15</v>
      </c>
      <c r="S114" s="21">
        <v>0</v>
      </c>
      <c r="T114" s="21">
        <v>0</v>
      </c>
      <c r="U114" s="22">
        <f t="shared" si="62"/>
        <v>15</v>
      </c>
      <c r="V114" s="21">
        <v>0</v>
      </c>
      <c r="W114" s="21">
        <v>0</v>
      </c>
      <c r="X114" s="21">
        <v>15</v>
      </c>
      <c r="Y114" s="21">
        <v>0</v>
      </c>
      <c r="Z114" s="21">
        <v>0</v>
      </c>
    </row>
    <row r="115" spans="1:26" ht="75">
      <c r="A115" s="18">
        <v>17</v>
      </c>
      <c r="B115" s="19" t="s">
        <v>111</v>
      </c>
      <c r="C115" s="20">
        <f t="shared" si="58"/>
        <v>390</v>
      </c>
      <c r="D115" s="21">
        <v>0</v>
      </c>
      <c r="E115" s="21">
        <f t="shared" si="59"/>
        <v>0</v>
      </c>
      <c r="F115" s="21">
        <f t="shared" si="59"/>
        <v>390</v>
      </c>
      <c r="G115" s="21">
        <v>0</v>
      </c>
      <c r="H115" s="21">
        <v>0</v>
      </c>
      <c r="I115" s="22">
        <f t="shared" si="60"/>
        <v>130</v>
      </c>
      <c r="J115" s="21">
        <v>0</v>
      </c>
      <c r="K115" s="21">
        <v>0</v>
      </c>
      <c r="L115" s="21">
        <v>130</v>
      </c>
      <c r="M115" s="21">
        <v>0</v>
      </c>
      <c r="N115" s="21">
        <v>0</v>
      </c>
      <c r="O115" s="22">
        <f t="shared" si="61"/>
        <v>130</v>
      </c>
      <c r="P115" s="21">
        <v>0</v>
      </c>
      <c r="Q115" s="21">
        <v>0</v>
      </c>
      <c r="R115" s="21">
        <v>130</v>
      </c>
      <c r="S115" s="21">
        <v>0</v>
      </c>
      <c r="T115" s="21">
        <v>0</v>
      </c>
      <c r="U115" s="22">
        <f t="shared" si="62"/>
        <v>130</v>
      </c>
      <c r="V115" s="21">
        <v>0</v>
      </c>
      <c r="W115" s="21">
        <v>0</v>
      </c>
      <c r="X115" s="21">
        <v>130</v>
      </c>
      <c r="Y115" s="21">
        <v>0</v>
      </c>
      <c r="Z115" s="21">
        <v>0</v>
      </c>
    </row>
    <row r="116" spans="1:26" ht="30">
      <c r="A116" s="18">
        <v>18</v>
      </c>
      <c r="B116" s="19" t="s">
        <v>112</v>
      </c>
      <c r="C116" s="20">
        <f t="shared" si="58"/>
        <v>14500</v>
      </c>
      <c r="D116" s="21">
        <v>0</v>
      </c>
      <c r="E116" s="21">
        <f t="shared" si="59"/>
        <v>14500</v>
      </c>
      <c r="F116" s="21">
        <f t="shared" si="59"/>
        <v>0</v>
      </c>
      <c r="G116" s="21">
        <v>0</v>
      </c>
      <c r="H116" s="21">
        <v>0</v>
      </c>
      <c r="I116" s="22">
        <f t="shared" si="60"/>
        <v>2500</v>
      </c>
      <c r="J116" s="21">
        <v>0</v>
      </c>
      <c r="K116" s="21">
        <v>2500</v>
      </c>
      <c r="L116" s="23">
        <v>0</v>
      </c>
      <c r="M116" s="21">
        <v>0</v>
      </c>
      <c r="N116" s="21">
        <v>0</v>
      </c>
      <c r="O116" s="22">
        <f t="shared" si="61"/>
        <v>5000</v>
      </c>
      <c r="P116" s="21">
        <v>0</v>
      </c>
      <c r="Q116" s="24">
        <v>5000</v>
      </c>
      <c r="R116" s="25">
        <v>0</v>
      </c>
      <c r="S116" s="24">
        <v>0</v>
      </c>
      <c r="T116" s="24">
        <v>0</v>
      </c>
      <c r="U116" s="26">
        <f t="shared" si="62"/>
        <v>7000</v>
      </c>
      <c r="V116" s="24">
        <v>0</v>
      </c>
      <c r="W116" s="24">
        <v>7000</v>
      </c>
      <c r="X116" s="25">
        <v>0</v>
      </c>
      <c r="Y116" s="24">
        <v>0</v>
      </c>
      <c r="Z116" s="24">
        <v>0</v>
      </c>
    </row>
    <row r="117" spans="1:26">
      <c r="A117" s="27"/>
      <c r="B117" s="27" t="s">
        <v>25</v>
      </c>
      <c r="C117" s="28">
        <f>I117+O117+U117</f>
        <v>17644</v>
      </c>
      <c r="D117" s="29">
        <f>D99+D100+D101+D102+D103+D104+D105+D106+D107+D108+D109+D110+D111+D112+D113+D114+D115+D116</f>
        <v>0</v>
      </c>
      <c r="E117" s="29">
        <f t="shared" ref="E117:Q117" si="63">E99+E100+E101+E102+E103+E104+E105+E106+E107+E108+E109+E110+E111+E112+E113+E114+E115+E116</f>
        <v>14500</v>
      </c>
      <c r="F117" s="29">
        <f t="shared" si="63"/>
        <v>3144</v>
      </c>
      <c r="G117" s="29">
        <f t="shared" si="63"/>
        <v>0</v>
      </c>
      <c r="H117" s="29">
        <f t="shared" si="63"/>
        <v>0</v>
      </c>
      <c r="I117" s="29">
        <f t="shared" si="63"/>
        <v>3531</v>
      </c>
      <c r="J117" s="29">
        <f t="shared" si="63"/>
        <v>0</v>
      </c>
      <c r="K117" s="29">
        <f t="shared" si="63"/>
        <v>2500</v>
      </c>
      <c r="L117" s="29">
        <f t="shared" si="63"/>
        <v>1031</v>
      </c>
      <c r="M117" s="29">
        <f t="shared" si="63"/>
        <v>0</v>
      </c>
      <c r="N117" s="29">
        <f t="shared" si="63"/>
        <v>0</v>
      </c>
      <c r="O117" s="29">
        <f t="shared" si="63"/>
        <v>6048</v>
      </c>
      <c r="P117" s="29">
        <f t="shared" si="63"/>
        <v>0</v>
      </c>
      <c r="Q117" s="29">
        <f t="shared" si="63"/>
        <v>5000</v>
      </c>
      <c r="R117" s="29">
        <f>R99+R100+R101+R102+R103+R104+R105+R106+R107+R108+R109+R110+R111+R112+R113+R114+R115+R116</f>
        <v>1048</v>
      </c>
      <c r="S117" s="29">
        <f t="shared" ref="S117:Z117" si="64">S99+S100+S101+S102+S103+S104+S105+S106+S107+S108+S109+S110+S111+S112+S113+S114+S115+S116</f>
        <v>0</v>
      </c>
      <c r="T117" s="29">
        <f t="shared" si="64"/>
        <v>0</v>
      </c>
      <c r="U117" s="29">
        <f t="shared" si="64"/>
        <v>8065</v>
      </c>
      <c r="V117" s="29">
        <f t="shared" si="64"/>
        <v>0</v>
      </c>
      <c r="W117" s="29">
        <f t="shared" si="64"/>
        <v>7000</v>
      </c>
      <c r="X117" s="29">
        <f t="shared" si="64"/>
        <v>1065</v>
      </c>
      <c r="Y117" s="29">
        <f t="shared" si="64"/>
        <v>0</v>
      </c>
      <c r="Z117" s="29">
        <f t="shared" si="64"/>
        <v>0</v>
      </c>
    </row>
    <row r="118" spans="1:26">
      <c r="A118" s="68" t="s">
        <v>113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70"/>
    </row>
    <row r="119" spans="1:26">
      <c r="A119" s="18">
        <v>1</v>
      </c>
      <c r="B119" s="30" t="s">
        <v>114</v>
      </c>
      <c r="C119" s="26">
        <f t="shared" ref="C119:H132" si="65">I119+O119+U119</f>
        <v>40000</v>
      </c>
      <c r="D119" s="24">
        <f t="shared" si="65"/>
        <v>0</v>
      </c>
      <c r="E119" s="24">
        <f t="shared" si="65"/>
        <v>40000</v>
      </c>
      <c r="F119" s="24">
        <f t="shared" si="65"/>
        <v>0</v>
      </c>
      <c r="G119" s="24">
        <f t="shared" si="65"/>
        <v>0</v>
      </c>
      <c r="H119" s="24">
        <f t="shared" si="65"/>
        <v>0</v>
      </c>
      <c r="I119" s="26">
        <f>J119+K119+L119+M119+N119</f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6">
        <f>P119+Q119+R119+S119+T119</f>
        <v>40000</v>
      </c>
      <c r="P119" s="21">
        <v>0</v>
      </c>
      <c r="Q119" s="21">
        <v>40000</v>
      </c>
      <c r="R119" s="21">
        <v>0</v>
      </c>
      <c r="S119" s="21">
        <v>0</v>
      </c>
      <c r="T119" s="21">
        <v>0</v>
      </c>
      <c r="U119" s="26">
        <f>V119+W119+X119+Y119+Z119</f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</row>
    <row r="120" spans="1:26" ht="30">
      <c r="A120" s="18">
        <v>2</v>
      </c>
      <c r="B120" s="30" t="s">
        <v>178</v>
      </c>
      <c r="C120" s="26">
        <f t="shared" si="65"/>
        <v>500</v>
      </c>
      <c r="D120" s="24">
        <f t="shared" si="65"/>
        <v>0</v>
      </c>
      <c r="E120" s="24">
        <f t="shared" si="65"/>
        <v>0</v>
      </c>
      <c r="F120" s="24">
        <f t="shared" si="65"/>
        <v>500</v>
      </c>
      <c r="G120" s="24">
        <f t="shared" si="65"/>
        <v>0</v>
      </c>
      <c r="H120" s="24">
        <f t="shared" si="65"/>
        <v>0</v>
      </c>
      <c r="I120" s="26">
        <f t="shared" ref="I120:I127" si="66">J120+K120+L120+M120+N120</f>
        <v>500</v>
      </c>
      <c r="J120" s="21">
        <v>0</v>
      </c>
      <c r="K120" s="21">
        <v>0</v>
      </c>
      <c r="L120" s="21">
        <v>500</v>
      </c>
      <c r="M120" s="21">
        <v>0</v>
      </c>
      <c r="N120" s="21">
        <v>0</v>
      </c>
      <c r="O120" s="22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2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</row>
    <row r="121" spans="1:26" ht="45">
      <c r="A121" s="18">
        <v>3</v>
      </c>
      <c r="B121" s="30" t="s">
        <v>115</v>
      </c>
      <c r="C121" s="26">
        <f t="shared" si="65"/>
        <v>30000</v>
      </c>
      <c r="D121" s="24">
        <f t="shared" si="65"/>
        <v>0</v>
      </c>
      <c r="E121" s="24">
        <f t="shared" si="65"/>
        <v>0</v>
      </c>
      <c r="F121" s="24">
        <f t="shared" si="65"/>
        <v>30000</v>
      </c>
      <c r="G121" s="24">
        <f t="shared" si="65"/>
        <v>0</v>
      </c>
      <c r="H121" s="24">
        <f t="shared" si="65"/>
        <v>0</v>
      </c>
      <c r="I121" s="26">
        <f t="shared" si="66"/>
        <v>10000</v>
      </c>
      <c r="J121" s="21">
        <v>0</v>
      </c>
      <c r="K121" s="21">
        <v>0</v>
      </c>
      <c r="L121" s="21">
        <v>10000</v>
      </c>
      <c r="M121" s="21">
        <v>0</v>
      </c>
      <c r="N121" s="21">
        <v>0</v>
      </c>
      <c r="O121" s="26">
        <f t="shared" ref="O121:O131" si="67">P121+Q121+R121+S121+T121</f>
        <v>10000</v>
      </c>
      <c r="P121" s="21">
        <v>0</v>
      </c>
      <c r="Q121" s="21">
        <v>0</v>
      </c>
      <c r="R121" s="21">
        <v>10000</v>
      </c>
      <c r="S121" s="21">
        <v>0</v>
      </c>
      <c r="T121" s="21">
        <v>0</v>
      </c>
      <c r="U121" s="26">
        <f t="shared" ref="U121:U131" si="68">V121+W121+X121+Y121+Z121</f>
        <v>10000</v>
      </c>
      <c r="V121" s="21">
        <v>0</v>
      </c>
      <c r="W121" s="21">
        <v>0</v>
      </c>
      <c r="X121" s="21">
        <v>10000</v>
      </c>
      <c r="Y121" s="21">
        <v>0</v>
      </c>
      <c r="Z121" s="21">
        <v>0</v>
      </c>
    </row>
    <row r="122" spans="1:26" ht="30">
      <c r="A122" s="18">
        <v>4</v>
      </c>
      <c r="B122" s="30" t="s">
        <v>116</v>
      </c>
      <c r="C122" s="26">
        <f t="shared" si="65"/>
        <v>55000</v>
      </c>
      <c r="D122" s="24">
        <f t="shared" si="65"/>
        <v>0</v>
      </c>
      <c r="E122" s="24">
        <f t="shared" si="65"/>
        <v>0</v>
      </c>
      <c r="F122" s="24">
        <f t="shared" si="65"/>
        <v>55000</v>
      </c>
      <c r="G122" s="24">
        <f t="shared" si="65"/>
        <v>0</v>
      </c>
      <c r="H122" s="24">
        <f t="shared" si="65"/>
        <v>0</v>
      </c>
      <c r="I122" s="26">
        <f t="shared" si="66"/>
        <v>15000</v>
      </c>
      <c r="J122" s="21">
        <v>0</v>
      </c>
      <c r="K122" s="21">
        <v>0</v>
      </c>
      <c r="L122" s="21">
        <v>15000</v>
      </c>
      <c r="M122" s="21">
        <v>0</v>
      </c>
      <c r="N122" s="21">
        <v>0</v>
      </c>
      <c r="O122" s="26">
        <f t="shared" si="67"/>
        <v>20000</v>
      </c>
      <c r="P122" s="21">
        <v>0</v>
      </c>
      <c r="Q122" s="21">
        <v>0</v>
      </c>
      <c r="R122" s="21">
        <v>20000</v>
      </c>
      <c r="S122" s="21">
        <v>0</v>
      </c>
      <c r="T122" s="21">
        <v>0</v>
      </c>
      <c r="U122" s="26">
        <f t="shared" si="68"/>
        <v>20000</v>
      </c>
      <c r="V122" s="21">
        <v>0</v>
      </c>
      <c r="W122" s="21">
        <v>0</v>
      </c>
      <c r="X122" s="21">
        <v>20000</v>
      </c>
      <c r="Y122" s="21">
        <v>0</v>
      </c>
      <c r="Z122" s="21">
        <v>0</v>
      </c>
    </row>
    <row r="123" spans="1:26" ht="30">
      <c r="A123" s="18">
        <v>5</v>
      </c>
      <c r="B123" s="30" t="s">
        <v>117</v>
      </c>
      <c r="C123" s="26">
        <f t="shared" si="65"/>
        <v>2000</v>
      </c>
      <c r="D123" s="24">
        <f t="shared" si="65"/>
        <v>0</v>
      </c>
      <c r="E123" s="24">
        <f t="shared" si="65"/>
        <v>0</v>
      </c>
      <c r="F123" s="24">
        <f t="shared" si="65"/>
        <v>2000</v>
      </c>
      <c r="G123" s="24">
        <f t="shared" si="65"/>
        <v>0</v>
      </c>
      <c r="H123" s="24">
        <f t="shared" si="65"/>
        <v>0</v>
      </c>
      <c r="I123" s="26">
        <f t="shared" si="66"/>
        <v>2000</v>
      </c>
      <c r="J123" s="21">
        <v>0</v>
      </c>
      <c r="K123" s="21">
        <v>0</v>
      </c>
      <c r="L123" s="21">
        <v>2000</v>
      </c>
      <c r="M123" s="21">
        <v>0</v>
      </c>
      <c r="N123" s="21">
        <v>0</v>
      </c>
      <c r="O123" s="26">
        <f t="shared" si="67"/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6">
        <f t="shared" si="68"/>
        <v>0</v>
      </c>
      <c r="V123" s="21">
        <v>0</v>
      </c>
      <c r="W123" s="21">
        <v>0</v>
      </c>
      <c r="X123" s="21">
        <v>0</v>
      </c>
      <c r="Y123" s="21">
        <v>0</v>
      </c>
      <c r="Z123" s="21">
        <v>0</v>
      </c>
    </row>
    <row r="124" spans="1:26" ht="45">
      <c r="A124" s="18">
        <v>6</v>
      </c>
      <c r="B124" s="30" t="s">
        <v>118</v>
      </c>
      <c r="C124" s="26">
        <f t="shared" si="65"/>
        <v>680</v>
      </c>
      <c r="D124" s="24">
        <f t="shared" si="65"/>
        <v>0</v>
      </c>
      <c r="E124" s="24">
        <f t="shared" si="65"/>
        <v>0</v>
      </c>
      <c r="F124" s="24">
        <f t="shared" si="65"/>
        <v>680</v>
      </c>
      <c r="G124" s="24">
        <f t="shared" si="65"/>
        <v>0</v>
      </c>
      <c r="H124" s="24">
        <f t="shared" si="65"/>
        <v>0</v>
      </c>
      <c r="I124" s="26">
        <f t="shared" si="66"/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6">
        <f t="shared" si="67"/>
        <v>680</v>
      </c>
      <c r="P124" s="21">
        <v>0</v>
      </c>
      <c r="Q124" s="21">
        <v>0</v>
      </c>
      <c r="R124" s="21">
        <v>680</v>
      </c>
      <c r="S124" s="21">
        <v>0</v>
      </c>
      <c r="T124" s="21">
        <v>0</v>
      </c>
      <c r="U124" s="26">
        <f t="shared" si="68"/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</row>
    <row r="125" spans="1:26" ht="75">
      <c r="A125" s="18">
        <v>7</v>
      </c>
      <c r="B125" s="30" t="s">
        <v>119</v>
      </c>
      <c r="C125" s="26">
        <f t="shared" si="65"/>
        <v>4000</v>
      </c>
      <c r="D125" s="24">
        <f t="shared" si="65"/>
        <v>0</v>
      </c>
      <c r="E125" s="24">
        <f t="shared" si="65"/>
        <v>0</v>
      </c>
      <c r="F125" s="24">
        <f t="shared" si="65"/>
        <v>4000</v>
      </c>
      <c r="G125" s="24">
        <f t="shared" si="65"/>
        <v>0</v>
      </c>
      <c r="H125" s="24">
        <f t="shared" si="65"/>
        <v>0</v>
      </c>
      <c r="I125" s="26">
        <f t="shared" si="66"/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6">
        <f t="shared" si="67"/>
        <v>2000</v>
      </c>
      <c r="P125" s="21">
        <v>0</v>
      </c>
      <c r="Q125" s="21">
        <v>0</v>
      </c>
      <c r="R125" s="21">
        <v>2000</v>
      </c>
      <c r="S125" s="21">
        <v>0</v>
      </c>
      <c r="T125" s="21">
        <v>0</v>
      </c>
      <c r="U125" s="26">
        <f t="shared" si="68"/>
        <v>2000</v>
      </c>
      <c r="V125" s="21">
        <v>0</v>
      </c>
      <c r="W125" s="21">
        <v>0</v>
      </c>
      <c r="X125" s="21">
        <v>2000</v>
      </c>
      <c r="Y125" s="21">
        <v>0</v>
      </c>
      <c r="Z125" s="21">
        <v>0</v>
      </c>
    </row>
    <row r="126" spans="1:26" ht="30">
      <c r="A126" s="18">
        <v>8</v>
      </c>
      <c r="B126" s="30" t="s">
        <v>120</v>
      </c>
      <c r="C126" s="26">
        <f t="shared" si="65"/>
        <v>11564.15</v>
      </c>
      <c r="D126" s="24">
        <f>J126+P126+V126</f>
        <v>0</v>
      </c>
      <c r="E126" s="24">
        <f t="shared" si="65"/>
        <v>0</v>
      </c>
      <c r="F126" s="24">
        <f t="shared" si="65"/>
        <v>11564.15</v>
      </c>
      <c r="G126" s="24">
        <f t="shared" si="65"/>
        <v>0</v>
      </c>
      <c r="H126" s="24">
        <f t="shared" si="65"/>
        <v>0</v>
      </c>
      <c r="I126" s="26">
        <f t="shared" si="66"/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6">
        <f t="shared" si="67"/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6">
        <f t="shared" si="68"/>
        <v>11564.15</v>
      </c>
      <c r="V126" s="21">
        <v>0</v>
      </c>
      <c r="W126" s="21">
        <v>0</v>
      </c>
      <c r="X126" s="21">
        <v>11564.15</v>
      </c>
      <c r="Y126" s="21">
        <v>0</v>
      </c>
      <c r="Z126" s="21">
        <v>0</v>
      </c>
    </row>
    <row r="127" spans="1:26" ht="30">
      <c r="A127" s="18">
        <v>9</v>
      </c>
      <c r="B127" s="30" t="s">
        <v>179</v>
      </c>
      <c r="C127" s="26">
        <f t="shared" si="65"/>
        <v>12000</v>
      </c>
      <c r="D127" s="24">
        <f t="shared" si="65"/>
        <v>0</v>
      </c>
      <c r="E127" s="24">
        <f t="shared" si="65"/>
        <v>0</v>
      </c>
      <c r="F127" s="24">
        <f t="shared" si="65"/>
        <v>12000</v>
      </c>
      <c r="G127" s="24">
        <f t="shared" si="65"/>
        <v>0</v>
      </c>
      <c r="H127" s="24">
        <f t="shared" si="65"/>
        <v>0</v>
      </c>
      <c r="I127" s="26">
        <f t="shared" si="66"/>
        <v>3500</v>
      </c>
      <c r="J127" s="21">
        <v>0</v>
      </c>
      <c r="K127" s="21">
        <v>0</v>
      </c>
      <c r="L127" s="21">
        <v>3500</v>
      </c>
      <c r="M127" s="21">
        <v>0</v>
      </c>
      <c r="N127" s="21">
        <v>0</v>
      </c>
      <c r="O127" s="26">
        <f t="shared" si="67"/>
        <v>4000</v>
      </c>
      <c r="P127" s="21">
        <v>0</v>
      </c>
      <c r="Q127" s="21">
        <v>0</v>
      </c>
      <c r="R127" s="21">
        <v>4000</v>
      </c>
      <c r="S127" s="21">
        <v>0</v>
      </c>
      <c r="T127" s="21">
        <v>0</v>
      </c>
      <c r="U127" s="26">
        <f t="shared" si="68"/>
        <v>4500</v>
      </c>
      <c r="V127" s="21">
        <v>0</v>
      </c>
      <c r="W127" s="21">
        <v>0</v>
      </c>
      <c r="X127" s="21">
        <v>4500</v>
      </c>
      <c r="Y127" s="21">
        <v>0</v>
      </c>
      <c r="Z127" s="21">
        <v>0</v>
      </c>
    </row>
    <row r="128" spans="1:26" ht="28.5">
      <c r="A128" s="27"/>
      <c r="B128" s="51" t="s">
        <v>121</v>
      </c>
      <c r="C128" s="32">
        <f>C129+C130+C131</f>
        <v>27040</v>
      </c>
      <c r="D128" s="32">
        <f>J128+P128+V128</f>
        <v>0</v>
      </c>
      <c r="E128" s="32">
        <f t="shared" si="65"/>
        <v>22200</v>
      </c>
      <c r="F128" s="32">
        <f t="shared" si="65"/>
        <v>2370</v>
      </c>
      <c r="G128" s="32">
        <f t="shared" si="65"/>
        <v>2470</v>
      </c>
      <c r="H128" s="32">
        <f t="shared" si="65"/>
        <v>0</v>
      </c>
      <c r="I128" s="32">
        <f t="shared" ref="I128:Z128" si="69">I129+I130+I131</f>
        <v>15540</v>
      </c>
      <c r="J128" s="32">
        <f t="shared" si="69"/>
        <v>0</v>
      </c>
      <c r="K128" s="32">
        <f t="shared" si="69"/>
        <v>13200</v>
      </c>
      <c r="L128" s="32">
        <f t="shared" si="69"/>
        <v>1020</v>
      </c>
      <c r="M128" s="32">
        <f t="shared" si="69"/>
        <v>1320</v>
      </c>
      <c r="N128" s="32">
        <f t="shared" si="69"/>
        <v>0</v>
      </c>
      <c r="O128" s="32">
        <f t="shared" si="69"/>
        <v>5700</v>
      </c>
      <c r="P128" s="32">
        <f t="shared" si="69"/>
        <v>0</v>
      </c>
      <c r="Q128" s="32">
        <f t="shared" si="69"/>
        <v>4500</v>
      </c>
      <c r="R128" s="32">
        <f t="shared" si="69"/>
        <v>650</v>
      </c>
      <c r="S128" s="32">
        <f t="shared" si="69"/>
        <v>550</v>
      </c>
      <c r="T128" s="32">
        <f t="shared" si="69"/>
        <v>0</v>
      </c>
      <c r="U128" s="32">
        <f t="shared" si="69"/>
        <v>5800</v>
      </c>
      <c r="V128" s="32">
        <f t="shared" si="69"/>
        <v>0</v>
      </c>
      <c r="W128" s="32">
        <f t="shared" si="69"/>
        <v>4500</v>
      </c>
      <c r="X128" s="32">
        <f t="shared" si="69"/>
        <v>700</v>
      </c>
      <c r="Y128" s="32">
        <f t="shared" si="69"/>
        <v>600</v>
      </c>
      <c r="Z128" s="32">
        <f t="shared" si="69"/>
        <v>0</v>
      </c>
    </row>
    <row r="129" spans="1:26" ht="60">
      <c r="A129" s="18">
        <v>10</v>
      </c>
      <c r="B129" s="30" t="s">
        <v>122</v>
      </c>
      <c r="C129" s="26">
        <f t="shared" si="65"/>
        <v>940</v>
      </c>
      <c r="D129" s="24">
        <f t="shared" si="65"/>
        <v>0</v>
      </c>
      <c r="E129" s="24">
        <f t="shared" si="65"/>
        <v>0</v>
      </c>
      <c r="F129" s="24">
        <f t="shared" si="65"/>
        <v>470</v>
      </c>
      <c r="G129" s="24">
        <f t="shared" si="65"/>
        <v>470</v>
      </c>
      <c r="H129" s="24">
        <f t="shared" si="65"/>
        <v>0</v>
      </c>
      <c r="I129" s="26">
        <f t="shared" ref="I129:I131" si="70">J129+K129+L129+M129+N129</f>
        <v>240</v>
      </c>
      <c r="J129" s="21">
        <v>0</v>
      </c>
      <c r="K129" s="21">
        <v>0</v>
      </c>
      <c r="L129" s="21">
        <v>120</v>
      </c>
      <c r="M129" s="21">
        <v>120</v>
      </c>
      <c r="N129" s="21">
        <v>0</v>
      </c>
      <c r="O129" s="26">
        <f t="shared" si="67"/>
        <v>300</v>
      </c>
      <c r="P129" s="21">
        <v>0</v>
      </c>
      <c r="Q129" s="21">
        <v>0</v>
      </c>
      <c r="R129" s="21">
        <v>150</v>
      </c>
      <c r="S129" s="21">
        <v>150</v>
      </c>
      <c r="T129" s="21">
        <v>0</v>
      </c>
      <c r="U129" s="26">
        <f t="shared" si="68"/>
        <v>400</v>
      </c>
      <c r="V129" s="21">
        <v>0</v>
      </c>
      <c r="W129" s="21">
        <v>0</v>
      </c>
      <c r="X129" s="21">
        <v>200</v>
      </c>
      <c r="Y129" s="21">
        <v>200</v>
      </c>
      <c r="Z129" s="21">
        <v>0</v>
      </c>
    </row>
    <row r="130" spans="1:26" ht="30">
      <c r="A130" s="18">
        <v>11</v>
      </c>
      <c r="B130" s="30" t="s">
        <v>123</v>
      </c>
      <c r="C130" s="26">
        <f t="shared" si="65"/>
        <v>900</v>
      </c>
      <c r="D130" s="24">
        <f t="shared" si="65"/>
        <v>0</v>
      </c>
      <c r="E130" s="24">
        <f t="shared" si="65"/>
        <v>0</v>
      </c>
      <c r="F130" s="24">
        <f t="shared" si="65"/>
        <v>900</v>
      </c>
      <c r="G130" s="24">
        <f t="shared" si="65"/>
        <v>0</v>
      </c>
      <c r="H130" s="24">
        <f t="shared" si="65"/>
        <v>0</v>
      </c>
      <c r="I130" s="26">
        <f t="shared" si="70"/>
        <v>300</v>
      </c>
      <c r="J130" s="21">
        <v>0</v>
      </c>
      <c r="K130" s="21">
        <v>0</v>
      </c>
      <c r="L130" s="21">
        <v>300</v>
      </c>
      <c r="M130" s="21">
        <v>0</v>
      </c>
      <c r="N130" s="21">
        <v>0</v>
      </c>
      <c r="O130" s="26">
        <f t="shared" si="67"/>
        <v>300</v>
      </c>
      <c r="P130" s="21">
        <v>0</v>
      </c>
      <c r="Q130" s="21"/>
      <c r="R130" s="21">
        <v>300</v>
      </c>
      <c r="S130" s="21">
        <v>0</v>
      </c>
      <c r="T130" s="21">
        <v>0</v>
      </c>
      <c r="U130" s="26">
        <f t="shared" si="68"/>
        <v>300</v>
      </c>
      <c r="V130" s="21">
        <v>0</v>
      </c>
      <c r="W130" s="21">
        <v>0</v>
      </c>
      <c r="X130" s="21">
        <v>300</v>
      </c>
      <c r="Y130" s="21">
        <v>0</v>
      </c>
      <c r="Z130" s="21">
        <v>0</v>
      </c>
    </row>
    <row r="131" spans="1:26" ht="75">
      <c r="A131" s="18">
        <v>12</v>
      </c>
      <c r="B131" s="33" t="s">
        <v>124</v>
      </c>
      <c r="C131" s="26">
        <f t="shared" si="65"/>
        <v>25200</v>
      </c>
      <c r="D131" s="24">
        <f t="shared" si="65"/>
        <v>0</v>
      </c>
      <c r="E131" s="24">
        <f t="shared" si="65"/>
        <v>22200</v>
      </c>
      <c r="F131" s="24">
        <f t="shared" si="65"/>
        <v>1000</v>
      </c>
      <c r="G131" s="24">
        <f t="shared" si="65"/>
        <v>2000</v>
      </c>
      <c r="H131" s="24">
        <f t="shared" si="65"/>
        <v>0</v>
      </c>
      <c r="I131" s="26">
        <f t="shared" si="70"/>
        <v>15000</v>
      </c>
      <c r="J131" s="21">
        <v>0</v>
      </c>
      <c r="K131" s="21">
        <v>13200</v>
      </c>
      <c r="L131" s="21">
        <v>600</v>
      </c>
      <c r="M131" s="21">
        <v>1200</v>
      </c>
      <c r="N131" s="21">
        <v>0</v>
      </c>
      <c r="O131" s="26">
        <f t="shared" si="67"/>
        <v>5100</v>
      </c>
      <c r="P131" s="21">
        <v>0</v>
      </c>
      <c r="Q131" s="21">
        <v>4500</v>
      </c>
      <c r="R131" s="21">
        <v>200</v>
      </c>
      <c r="S131" s="21">
        <v>400</v>
      </c>
      <c r="T131" s="21">
        <v>0</v>
      </c>
      <c r="U131" s="26">
        <f t="shared" si="68"/>
        <v>5100</v>
      </c>
      <c r="V131" s="21">
        <v>0</v>
      </c>
      <c r="W131" s="21">
        <v>4500</v>
      </c>
      <c r="X131" s="21">
        <v>200</v>
      </c>
      <c r="Y131" s="21">
        <v>400</v>
      </c>
      <c r="Z131" s="21">
        <v>0</v>
      </c>
    </row>
    <row r="132" spans="1:26">
      <c r="A132" s="27"/>
      <c r="B132" s="53" t="s">
        <v>125</v>
      </c>
      <c r="C132" s="32">
        <f t="shared" si="65"/>
        <v>39138</v>
      </c>
      <c r="D132" s="32">
        <f t="shared" ref="D132:Z132" si="71">D133+D134+D135+D136</f>
        <v>0</v>
      </c>
      <c r="E132" s="32">
        <f t="shared" si="71"/>
        <v>33638</v>
      </c>
      <c r="F132" s="32">
        <f t="shared" si="71"/>
        <v>2000</v>
      </c>
      <c r="G132" s="32">
        <f t="shared" si="71"/>
        <v>2250</v>
      </c>
      <c r="H132" s="32">
        <f t="shared" si="71"/>
        <v>1250</v>
      </c>
      <c r="I132" s="32">
        <f t="shared" si="71"/>
        <v>35398</v>
      </c>
      <c r="J132" s="32">
        <f t="shared" si="71"/>
        <v>0</v>
      </c>
      <c r="K132" s="32">
        <f t="shared" si="71"/>
        <v>33638</v>
      </c>
      <c r="L132" s="32">
        <f t="shared" si="71"/>
        <v>600</v>
      </c>
      <c r="M132" s="32">
        <f t="shared" si="71"/>
        <v>750</v>
      </c>
      <c r="N132" s="32">
        <f t="shared" si="71"/>
        <v>410</v>
      </c>
      <c r="O132" s="32">
        <f t="shared" si="71"/>
        <v>1870</v>
      </c>
      <c r="P132" s="32">
        <f t="shared" si="71"/>
        <v>0</v>
      </c>
      <c r="Q132" s="32">
        <f t="shared" si="71"/>
        <v>0</v>
      </c>
      <c r="R132" s="32">
        <f t="shared" si="71"/>
        <v>700</v>
      </c>
      <c r="S132" s="32">
        <f t="shared" si="71"/>
        <v>750</v>
      </c>
      <c r="T132" s="32">
        <f t="shared" si="71"/>
        <v>420</v>
      </c>
      <c r="U132" s="32">
        <f t="shared" si="71"/>
        <v>1870</v>
      </c>
      <c r="V132" s="32">
        <f t="shared" si="71"/>
        <v>0</v>
      </c>
      <c r="W132" s="32">
        <f t="shared" si="71"/>
        <v>0</v>
      </c>
      <c r="X132" s="32">
        <f t="shared" si="71"/>
        <v>700</v>
      </c>
      <c r="Y132" s="32">
        <f t="shared" si="71"/>
        <v>750</v>
      </c>
      <c r="Z132" s="32">
        <f t="shared" si="71"/>
        <v>420</v>
      </c>
    </row>
    <row r="133" spans="1:26" ht="30">
      <c r="A133" s="18">
        <v>13</v>
      </c>
      <c r="B133" s="34" t="s">
        <v>126</v>
      </c>
      <c r="C133" s="26">
        <f>I133+O133+U133</f>
        <v>33638</v>
      </c>
      <c r="D133" s="24">
        <f t="shared" ref="D133:H136" si="72">J133+P133+V133</f>
        <v>0</v>
      </c>
      <c r="E133" s="24">
        <f t="shared" si="72"/>
        <v>33638</v>
      </c>
      <c r="F133" s="24">
        <f t="shared" si="72"/>
        <v>0</v>
      </c>
      <c r="G133" s="24">
        <f t="shared" si="72"/>
        <v>0</v>
      </c>
      <c r="H133" s="24">
        <f t="shared" si="72"/>
        <v>0</v>
      </c>
      <c r="I133" s="26">
        <f t="shared" ref="I133" si="73">J133+K133+L133+M133+N133</f>
        <v>33638</v>
      </c>
      <c r="J133" s="24">
        <v>0</v>
      </c>
      <c r="K133" s="24">
        <v>33638</v>
      </c>
      <c r="L133" s="24">
        <v>0</v>
      </c>
      <c r="M133" s="24">
        <v>0</v>
      </c>
      <c r="N133" s="24">
        <v>0</v>
      </c>
      <c r="O133" s="26">
        <f>P133+Q133+R133+S133+T133</f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6">
        <f>V133+W133+X133+Y133+Z133</f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</row>
    <row r="134" spans="1:26" ht="30">
      <c r="A134" s="18">
        <v>14</v>
      </c>
      <c r="B134" s="35" t="s">
        <v>127</v>
      </c>
      <c r="C134" s="26">
        <f>I134+O134+U134</f>
        <v>2500</v>
      </c>
      <c r="D134" s="24">
        <f t="shared" si="72"/>
        <v>0</v>
      </c>
      <c r="E134" s="24">
        <f t="shared" si="72"/>
        <v>0</v>
      </c>
      <c r="F134" s="24">
        <f t="shared" si="72"/>
        <v>2000</v>
      </c>
      <c r="G134" s="24">
        <f t="shared" si="72"/>
        <v>0</v>
      </c>
      <c r="H134" s="24">
        <f t="shared" si="72"/>
        <v>500</v>
      </c>
      <c r="I134" s="26">
        <f>J134+K134+L134+M134+N134</f>
        <v>760</v>
      </c>
      <c r="J134" s="24">
        <v>0</v>
      </c>
      <c r="K134" s="24">
        <v>0</v>
      </c>
      <c r="L134" s="24">
        <v>600</v>
      </c>
      <c r="M134" s="25">
        <v>0</v>
      </c>
      <c r="N134" s="24">
        <v>160</v>
      </c>
      <c r="O134" s="26">
        <f>P134+Q134+R134+S134+T134</f>
        <v>870</v>
      </c>
      <c r="P134" s="24">
        <v>0</v>
      </c>
      <c r="Q134" s="24">
        <v>0</v>
      </c>
      <c r="R134" s="24">
        <v>700</v>
      </c>
      <c r="S134" s="36">
        <v>0</v>
      </c>
      <c r="T134" s="24">
        <v>170</v>
      </c>
      <c r="U134" s="26">
        <f>V134+W134+X134+Y134+Z134</f>
        <v>870</v>
      </c>
      <c r="V134" s="24">
        <v>0</v>
      </c>
      <c r="W134" s="24">
        <v>0</v>
      </c>
      <c r="X134" s="24">
        <v>700</v>
      </c>
      <c r="Y134" s="25">
        <v>0</v>
      </c>
      <c r="Z134" s="24">
        <v>170</v>
      </c>
    </row>
    <row r="135" spans="1:26">
      <c r="A135" s="18">
        <v>15</v>
      </c>
      <c r="B135" s="34" t="s">
        <v>128</v>
      </c>
      <c r="C135" s="26">
        <f t="shared" ref="C135:H195" si="74">I135+O135+U135</f>
        <v>1500</v>
      </c>
      <c r="D135" s="24">
        <f t="shared" si="72"/>
        <v>0</v>
      </c>
      <c r="E135" s="24">
        <f t="shared" si="72"/>
        <v>0</v>
      </c>
      <c r="F135" s="24">
        <f t="shared" si="72"/>
        <v>0</v>
      </c>
      <c r="G135" s="24">
        <f t="shared" si="72"/>
        <v>1200</v>
      </c>
      <c r="H135" s="24">
        <f t="shared" si="72"/>
        <v>300</v>
      </c>
      <c r="I135" s="26">
        <f t="shared" ref="I135:I136" si="75">J135+K135+L135+M135+N135</f>
        <v>500</v>
      </c>
      <c r="J135" s="24">
        <v>0</v>
      </c>
      <c r="K135" s="24">
        <v>0</v>
      </c>
      <c r="L135" s="24">
        <v>0</v>
      </c>
      <c r="M135" s="24">
        <v>400</v>
      </c>
      <c r="N135" s="24">
        <v>100</v>
      </c>
      <c r="O135" s="26">
        <f t="shared" ref="O135:O205" si="76">P135+Q135+R135+S135+T135</f>
        <v>500</v>
      </c>
      <c r="P135" s="24">
        <v>0</v>
      </c>
      <c r="Q135" s="24">
        <v>0</v>
      </c>
      <c r="R135" s="24">
        <v>0</v>
      </c>
      <c r="S135" s="24">
        <v>400</v>
      </c>
      <c r="T135" s="24">
        <v>100</v>
      </c>
      <c r="U135" s="26">
        <f t="shared" ref="U135:U205" si="77">V135+W135+X135+Y135+Z135</f>
        <v>500</v>
      </c>
      <c r="V135" s="24">
        <v>0</v>
      </c>
      <c r="W135" s="24">
        <v>0</v>
      </c>
      <c r="X135" s="24">
        <v>0</v>
      </c>
      <c r="Y135" s="24">
        <v>400</v>
      </c>
      <c r="Z135" s="24">
        <v>100</v>
      </c>
    </row>
    <row r="136" spans="1:26">
      <c r="A136" s="18">
        <v>16</v>
      </c>
      <c r="B136" s="34" t="s">
        <v>129</v>
      </c>
      <c r="C136" s="26">
        <f t="shared" si="74"/>
        <v>1500</v>
      </c>
      <c r="D136" s="24">
        <f t="shared" si="72"/>
        <v>0</v>
      </c>
      <c r="E136" s="24">
        <f t="shared" si="72"/>
        <v>0</v>
      </c>
      <c r="F136" s="24">
        <f t="shared" si="72"/>
        <v>0</v>
      </c>
      <c r="G136" s="24">
        <f t="shared" si="72"/>
        <v>1050</v>
      </c>
      <c r="H136" s="24">
        <f t="shared" si="72"/>
        <v>450</v>
      </c>
      <c r="I136" s="26">
        <f t="shared" si="75"/>
        <v>500</v>
      </c>
      <c r="J136" s="24">
        <v>0</v>
      </c>
      <c r="K136" s="24">
        <v>0</v>
      </c>
      <c r="L136" s="24">
        <v>0</v>
      </c>
      <c r="M136" s="24">
        <v>350</v>
      </c>
      <c r="N136" s="24">
        <v>150</v>
      </c>
      <c r="O136" s="26">
        <f t="shared" si="76"/>
        <v>500</v>
      </c>
      <c r="P136" s="24">
        <v>0</v>
      </c>
      <c r="Q136" s="24">
        <v>0</v>
      </c>
      <c r="R136" s="24">
        <v>0</v>
      </c>
      <c r="S136" s="24">
        <v>350</v>
      </c>
      <c r="T136" s="24">
        <v>150</v>
      </c>
      <c r="U136" s="26">
        <f t="shared" si="77"/>
        <v>500</v>
      </c>
      <c r="V136" s="24">
        <v>0</v>
      </c>
      <c r="W136" s="24">
        <v>0</v>
      </c>
      <c r="X136" s="24">
        <v>0</v>
      </c>
      <c r="Y136" s="24">
        <v>350</v>
      </c>
      <c r="Z136" s="24">
        <v>150</v>
      </c>
    </row>
    <row r="137" spans="1:26">
      <c r="A137" s="27"/>
      <c r="B137" s="52" t="s">
        <v>130</v>
      </c>
      <c r="C137" s="32">
        <f>I137+O137+U137</f>
        <v>19226</v>
      </c>
      <c r="D137" s="32">
        <f>D138+D139+D140+D141+D142</f>
        <v>0</v>
      </c>
      <c r="E137" s="32">
        <f t="shared" ref="E137:Y137" si="78">E138+E139+E140+E141+E142</f>
        <v>0</v>
      </c>
      <c r="F137" s="32">
        <f>L137+R137+X137</f>
        <v>12226</v>
      </c>
      <c r="G137" s="32">
        <f>M137+S137+Y137</f>
        <v>5800</v>
      </c>
      <c r="H137" s="32">
        <f>N137+T137+Z137</f>
        <v>1200</v>
      </c>
      <c r="I137" s="32">
        <f>J137+K137+L137+M137+N137</f>
        <v>7526</v>
      </c>
      <c r="J137" s="32">
        <f t="shared" si="78"/>
        <v>0</v>
      </c>
      <c r="K137" s="32">
        <f t="shared" si="78"/>
        <v>0</v>
      </c>
      <c r="L137" s="32">
        <f t="shared" si="78"/>
        <v>5226</v>
      </c>
      <c r="M137" s="32">
        <f t="shared" si="78"/>
        <v>1900</v>
      </c>
      <c r="N137" s="32">
        <f t="shared" si="78"/>
        <v>400</v>
      </c>
      <c r="O137" s="32">
        <f>P137+Q137+R137+S137+T137</f>
        <v>5850</v>
      </c>
      <c r="P137" s="32">
        <f t="shared" si="78"/>
        <v>0</v>
      </c>
      <c r="Q137" s="32">
        <f t="shared" si="78"/>
        <v>0</v>
      </c>
      <c r="R137" s="32">
        <f t="shared" si="78"/>
        <v>3500</v>
      </c>
      <c r="S137" s="32">
        <f t="shared" si="78"/>
        <v>1950</v>
      </c>
      <c r="T137" s="32">
        <f t="shared" si="78"/>
        <v>400</v>
      </c>
      <c r="U137" s="32">
        <f>V137+W137+X137+Y137+Z137</f>
        <v>5850</v>
      </c>
      <c r="V137" s="32">
        <f t="shared" si="78"/>
        <v>0</v>
      </c>
      <c r="W137" s="32">
        <f t="shared" si="78"/>
        <v>0</v>
      </c>
      <c r="X137" s="32">
        <f t="shared" si="78"/>
        <v>3500</v>
      </c>
      <c r="Y137" s="32">
        <f t="shared" si="78"/>
        <v>1950</v>
      </c>
      <c r="Z137" s="32">
        <f>Z138+Z139+Z140+Z141+Z142</f>
        <v>400</v>
      </c>
    </row>
    <row r="138" spans="1:26" s="50" customFormat="1">
      <c r="A138" s="18">
        <v>17</v>
      </c>
      <c r="B138" s="34" t="s">
        <v>175</v>
      </c>
      <c r="C138" s="26">
        <f t="shared" ref="C138:C142" si="79">I138+O138+U138</f>
        <v>2036</v>
      </c>
      <c r="D138" s="24">
        <f>J138+P138+V138</f>
        <v>0</v>
      </c>
      <c r="E138" s="24">
        <f>K138+Q138+W138</f>
        <v>0</v>
      </c>
      <c r="F138" s="24">
        <f t="shared" ref="F138:F142" si="80">L138+R138+X138</f>
        <v>2036</v>
      </c>
      <c r="G138" s="24">
        <f t="shared" ref="G138:G142" si="81">M138+S138+Y138</f>
        <v>0</v>
      </c>
      <c r="H138" s="24">
        <f t="shared" ref="H138:H142" si="82">N138+T138+Z138</f>
        <v>0</v>
      </c>
      <c r="I138" s="26">
        <f t="shared" ref="I138:I142" si="83">J138+K138+L138+M138+N138</f>
        <v>2036</v>
      </c>
      <c r="J138" s="24">
        <v>0</v>
      </c>
      <c r="K138" s="24">
        <v>0</v>
      </c>
      <c r="L138" s="24">
        <v>2036</v>
      </c>
      <c r="M138" s="24">
        <v>0</v>
      </c>
      <c r="N138" s="24">
        <v>0</v>
      </c>
      <c r="O138" s="26">
        <f t="shared" ref="O138:O142" si="84">P138+Q138+R138+S138+T138</f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6">
        <f t="shared" ref="U138:U142" si="85">V138+W138+X138+Y138+Z138</f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1:26" ht="32.25" customHeight="1">
      <c r="A139" s="18">
        <v>18</v>
      </c>
      <c r="B139" s="34" t="s">
        <v>141</v>
      </c>
      <c r="C139" s="26">
        <f t="shared" si="79"/>
        <v>6973</v>
      </c>
      <c r="D139" s="24">
        <f t="shared" ref="D139:D142" si="86">J139+P139+V139</f>
        <v>0</v>
      </c>
      <c r="E139" s="24">
        <f t="shared" ref="E139:E142" si="87">K139+Q139+W139</f>
        <v>0</v>
      </c>
      <c r="F139" s="24">
        <f t="shared" si="80"/>
        <v>6973</v>
      </c>
      <c r="G139" s="24">
        <f t="shared" si="81"/>
        <v>0</v>
      </c>
      <c r="H139" s="24">
        <f t="shared" si="82"/>
        <v>0</v>
      </c>
      <c r="I139" s="26">
        <f t="shared" si="83"/>
        <v>2973</v>
      </c>
      <c r="J139" s="24">
        <v>0</v>
      </c>
      <c r="K139" s="24">
        <v>0</v>
      </c>
      <c r="L139" s="24">
        <v>2973</v>
      </c>
      <c r="M139" s="24">
        <v>0</v>
      </c>
      <c r="N139" s="24">
        <v>0</v>
      </c>
      <c r="O139" s="26">
        <f t="shared" si="84"/>
        <v>2000</v>
      </c>
      <c r="P139" s="24">
        <v>0</v>
      </c>
      <c r="Q139" s="24">
        <v>0</v>
      </c>
      <c r="R139" s="24">
        <v>2000</v>
      </c>
      <c r="S139" s="24">
        <v>0</v>
      </c>
      <c r="T139" s="24">
        <v>0</v>
      </c>
      <c r="U139" s="26">
        <f t="shared" si="85"/>
        <v>2000</v>
      </c>
      <c r="V139" s="24">
        <v>0</v>
      </c>
      <c r="W139" s="24">
        <v>0</v>
      </c>
      <c r="X139" s="24">
        <v>2000</v>
      </c>
      <c r="Y139" s="24">
        <v>0</v>
      </c>
      <c r="Z139" s="24">
        <v>0</v>
      </c>
    </row>
    <row r="140" spans="1:26">
      <c r="A140" s="18">
        <v>19</v>
      </c>
      <c r="B140" s="34" t="s">
        <v>177</v>
      </c>
      <c r="C140" s="26">
        <f t="shared" si="79"/>
        <v>3217</v>
      </c>
      <c r="D140" s="24">
        <f t="shared" si="86"/>
        <v>0</v>
      </c>
      <c r="E140" s="24">
        <f t="shared" si="87"/>
        <v>0</v>
      </c>
      <c r="F140" s="24">
        <f t="shared" si="80"/>
        <v>3217</v>
      </c>
      <c r="G140" s="24">
        <f t="shared" si="81"/>
        <v>0</v>
      </c>
      <c r="H140" s="24">
        <f t="shared" si="82"/>
        <v>0</v>
      </c>
      <c r="I140" s="26">
        <f t="shared" si="83"/>
        <v>217</v>
      </c>
      <c r="J140" s="24">
        <v>0</v>
      </c>
      <c r="K140" s="24">
        <v>0</v>
      </c>
      <c r="L140" s="24">
        <v>217</v>
      </c>
      <c r="M140" s="24">
        <v>0</v>
      </c>
      <c r="N140" s="24">
        <v>0</v>
      </c>
      <c r="O140" s="26">
        <f t="shared" si="84"/>
        <v>1500</v>
      </c>
      <c r="P140" s="24">
        <v>0</v>
      </c>
      <c r="Q140" s="24">
        <v>0</v>
      </c>
      <c r="R140" s="24">
        <v>1500</v>
      </c>
      <c r="S140" s="24">
        <v>0</v>
      </c>
      <c r="T140" s="24">
        <v>0</v>
      </c>
      <c r="U140" s="26">
        <f t="shared" si="85"/>
        <v>1500</v>
      </c>
      <c r="V140" s="24">
        <v>0</v>
      </c>
      <c r="W140" s="24">
        <v>0</v>
      </c>
      <c r="X140" s="24">
        <v>1500</v>
      </c>
      <c r="Y140" s="24">
        <v>0</v>
      </c>
      <c r="Z140" s="24">
        <v>0</v>
      </c>
    </row>
    <row r="141" spans="1:26" ht="30">
      <c r="A141" s="18">
        <v>20</v>
      </c>
      <c r="B141" s="34" t="s">
        <v>131</v>
      </c>
      <c r="C141" s="26">
        <f t="shared" si="79"/>
        <v>1000</v>
      </c>
      <c r="D141" s="24">
        <f t="shared" si="86"/>
        <v>0</v>
      </c>
      <c r="E141" s="24">
        <f t="shared" si="87"/>
        <v>0</v>
      </c>
      <c r="F141" s="24">
        <f t="shared" si="80"/>
        <v>0</v>
      </c>
      <c r="G141" s="24">
        <f t="shared" si="81"/>
        <v>1000</v>
      </c>
      <c r="H141" s="24">
        <f t="shared" si="82"/>
        <v>0</v>
      </c>
      <c r="I141" s="26">
        <f t="shared" si="83"/>
        <v>300</v>
      </c>
      <c r="J141" s="24">
        <v>0</v>
      </c>
      <c r="K141" s="24">
        <v>0</v>
      </c>
      <c r="L141" s="24">
        <v>0</v>
      </c>
      <c r="M141" s="24">
        <v>300</v>
      </c>
      <c r="N141" s="24">
        <v>0</v>
      </c>
      <c r="O141" s="26">
        <f t="shared" si="84"/>
        <v>350</v>
      </c>
      <c r="P141" s="24">
        <v>0</v>
      </c>
      <c r="Q141" s="24">
        <v>0</v>
      </c>
      <c r="R141" s="24">
        <v>0</v>
      </c>
      <c r="S141" s="24">
        <v>350</v>
      </c>
      <c r="T141" s="24">
        <v>0</v>
      </c>
      <c r="U141" s="26">
        <f t="shared" si="85"/>
        <v>350</v>
      </c>
      <c r="V141" s="24">
        <v>0</v>
      </c>
      <c r="W141" s="24">
        <v>0</v>
      </c>
      <c r="X141" s="24">
        <v>0</v>
      </c>
      <c r="Y141" s="24">
        <v>350</v>
      </c>
      <c r="Z141" s="24">
        <v>0</v>
      </c>
    </row>
    <row r="142" spans="1:26">
      <c r="A142" s="18">
        <v>21</v>
      </c>
      <c r="B142" s="34" t="s">
        <v>132</v>
      </c>
      <c r="C142" s="26">
        <f t="shared" si="79"/>
        <v>6000</v>
      </c>
      <c r="D142" s="24">
        <f t="shared" si="86"/>
        <v>0</v>
      </c>
      <c r="E142" s="24">
        <f t="shared" si="87"/>
        <v>0</v>
      </c>
      <c r="F142" s="24">
        <f t="shared" si="80"/>
        <v>0</v>
      </c>
      <c r="G142" s="24">
        <f t="shared" si="81"/>
        <v>4800</v>
      </c>
      <c r="H142" s="24">
        <f t="shared" si="82"/>
        <v>1200</v>
      </c>
      <c r="I142" s="26">
        <f t="shared" si="83"/>
        <v>2000</v>
      </c>
      <c r="J142" s="24">
        <v>0</v>
      </c>
      <c r="K142" s="24">
        <v>0</v>
      </c>
      <c r="L142" s="24">
        <v>0</v>
      </c>
      <c r="M142" s="24">
        <v>1600</v>
      </c>
      <c r="N142" s="24">
        <v>400</v>
      </c>
      <c r="O142" s="26">
        <f t="shared" si="84"/>
        <v>2000</v>
      </c>
      <c r="P142" s="24">
        <v>0</v>
      </c>
      <c r="Q142" s="24">
        <v>0</v>
      </c>
      <c r="R142" s="24">
        <v>0</v>
      </c>
      <c r="S142" s="24">
        <v>1600</v>
      </c>
      <c r="T142" s="24">
        <v>400</v>
      </c>
      <c r="U142" s="26">
        <f t="shared" si="85"/>
        <v>2000</v>
      </c>
      <c r="V142" s="24">
        <v>0</v>
      </c>
      <c r="W142" s="24">
        <v>0</v>
      </c>
      <c r="X142" s="24">
        <v>0</v>
      </c>
      <c r="Y142" s="24">
        <v>1600</v>
      </c>
      <c r="Z142" s="24">
        <v>400</v>
      </c>
    </row>
    <row r="143" spans="1:26">
      <c r="A143" s="27"/>
      <c r="B143" s="52" t="s">
        <v>133</v>
      </c>
      <c r="C143" s="32">
        <f t="shared" ref="C143:H143" si="88">I143+O143+U143</f>
        <v>18510</v>
      </c>
      <c r="D143" s="32">
        <f t="shared" si="88"/>
        <v>0</v>
      </c>
      <c r="E143" s="32">
        <f t="shared" si="88"/>
        <v>0</v>
      </c>
      <c r="F143" s="32">
        <f t="shared" si="88"/>
        <v>17010</v>
      </c>
      <c r="G143" s="32">
        <f t="shared" si="88"/>
        <v>1500</v>
      </c>
      <c r="H143" s="32">
        <f t="shared" si="88"/>
        <v>0</v>
      </c>
      <c r="I143" s="32">
        <f>J143+K143+L143+M143+N143</f>
        <v>10510</v>
      </c>
      <c r="J143" s="32">
        <f>J144+J145+J146+J147+J148</f>
        <v>0</v>
      </c>
      <c r="K143" s="32">
        <f>K144+K145+K146+K147+K148</f>
        <v>0</v>
      </c>
      <c r="L143" s="32">
        <f>L144+L145+L146+L147+L148</f>
        <v>9710</v>
      </c>
      <c r="M143" s="32">
        <f>M144+M145+M146+M147+M148</f>
        <v>800</v>
      </c>
      <c r="N143" s="32">
        <f>N144+N145+N146+N147+N148</f>
        <v>0</v>
      </c>
      <c r="O143" s="32">
        <f t="shared" ref="O143:Z143" si="89">O144+O146+O147+O148</f>
        <v>1500</v>
      </c>
      <c r="P143" s="32">
        <f t="shared" si="89"/>
        <v>0</v>
      </c>
      <c r="Q143" s="32">
        <f t="shared" si="89"/>
        <v>0</v>
      </c>
      <c r="R143" s="32">
        <f t="shared" si="89"/>
        <v>800</v>
      </c>
      <c r="S143" s="32">
        <f t="shared" si="89"/>
        <v>700</v>
      </c>
      <c r="T143" s="32">
        <f t="shared" si="89"/>
        <v>0</v>
      </c>
      <c r="U143" s="32">
        <f t="shared" si="89"/>
        <v>6500</v>
      </c>
      <c r="V143" s="32">
        <f t="shared" si="89"/>
        <v>0</v>
      </c>
      <c r="W143" s="32">
        <f t="shared" si="89"/>
        <v>0</v>
      </c>
      <c r="X143" s="32">
        <f t="shared" si="89"/>
        <v>6500</v>
      </c>
      <c r="Y143" s="32">
        <f t="shared" si="89"/>
        <v>0</v>
      </c>
      <c r="Z143" s="32">
        <f t="shared" si="89"/>
        <v>0</v>
      </c>
    </row>
    <row r="144" spans="1:26">
      <c r="A144" s="9">
        <v>22</v>
      </c>
      <c r="B144" s="37" t="s">
        <v>134</v>
      </c>
      <c r="C144" s="26">
        <f t="shared" ref="C144:C148" si="90">I144+O144+U144</f>
        <v>3000</v>
      </c>
      <c r="D144" s="24">
        <f t="shared" ref="D144:D148" si="91">J144+P144+V144</f>
        <v>0</v>
      </c>
      <c r="E144" s="24">
        <f t="shared" ref="E144:E148" si="92">K144+Q144+W144</f>
        <v>0</v>
      </c>
      <c r="F144" s="24">
        <f t="shared" ref="F144:F148" si="93">L144+R144+X144</f>
        <v>3000</v>
      </c>
      <c r="G144" s="24">
        <f t="shared" ref="G144:G148" si="94">M144+S144+Y144</f>
        <v>0</v>
      </c>
      <c r="H144" s="24">
        <f t="shared" ref="H144:H148" si="95">N144+T144+Z144</f>
        <v>0</v>
      </c>
      <c r="I144" s="26">
        <f t="shared" ref="I144:I148" si="96">J144+K144+L144+M144+N144</f>
        <v>1500</v>
      </c>
      <c r="J144" s="24">
        <f t="shared" ref="J144" si="97">J145+J147+J148+J149</f>
        <v>0</v>
      </c>
      <c r="K144" s="38">
        <v>0</v>
      </c>
      <c r="L144" s="38">
        <v>1500</v>
      </c>
      <c r="M144" s="38">
        <v>0</v>
      </c>
      <c r="N144" s="38">
        <v>0</v>
      </c>
      <c r="O144" s="26">
        <f t="shared" si="76"/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26">
        <f t="shared" si="77"/>
        <v>1500</v>
      </c>
      <c r="V144" s="24">
        <v>0</v>
      </c>
      <c r="W144" s="24">
        <v>0</v>
      </c>
      <c r="X144" s="24">
        <v>1500</v>
      </c>
      <c r="Y144" s="24">
        <v>0</v>
      </c>
      <c r="Z144" s="24">
        <v>0</v>
      </c>
    </row>
    <row r="145" spans="1:26" ht="30">
      <c r="A145" s="9">
        <v>23</v>
      </c>
      <c r="B145" s="37" t="s">
        <v>176</v>
      </c>
      <c r="C145" s="26">
        <f t="shared" si="90"/>
        <v>7510</v>
      </c>
      <c r="D145" s="24">
        <f t="shared" si="91"/>
        <v>0</v>
      </c>
      <c r="E145" s="24">
        <f t="shared" si="92"/>
        <v>0</v>
      </c>
      <c r="F145" s="24">
        <f t="shared" si="93"/>
        <v>7510</v>
      </c>
      <c r="G145" s="24">
        <f t="shared" si="94"/>
        <v>0</v>
      </c>
      <c r="H145" s="24">
        <f>N145+T145+Z145</f>
        <v>0</v>
      </c>
      <c r="I145" s="26">
        <f>J145+K145+L145+M145+N145</f>
        <v>7510</v>
      </c>
      <c r="J145" s="24">
        <f t="shared" ref="J145" si="98">J146+J148+J149+J150</f>
        <v>0</v>
      </c>
      <c r="K145" s="38">
        <v>0</v>
      </c>
      <c r="L145" s="38">
        <v>7510</v>
      </c>
      <c r="M145" s="38">
        <v>0</v>
      </c>
      <c r="N145" s="38">
        <v>0</v>
      </c>
      <c r="O145" s="54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54">
        <v>0</v>
      </c>
      <c r="V145" s="38">
        <v>0</v>
      </c>
      <c r="W145" s="38">
        <v>0</v>
      </c>
      <c r="X145" s="38">
        <v>0</v>
      </c>
      <c r="Y145" s="38">
        <v>0</v>
      </c>
      <c r="Z145" s="38">
        <v>0</v>
      </c>
    </row>
    <row r="146" spans="1:26" ht="30">
      <c r="A146" s="9">
        <v>24</v>
      </c>
      <c r="B146" s="30" t="s">
        <v>127</v>
      </c>
      <c r="C146" s="26">
        <f t="shared" si="90"/>
        <v>1500</v>
      </c>
      <c r="D146" s="24">
        <f t="shared" si="91"/>
        <v>0</v>
      </c>
      <c r="E146" s="24">
        <f t="shared" si="92"/>
        <v>0</v>
      </c>
      <c r="F146" s="24">
        <f t="shared" si="93"/>
        <v>1500</v>
      </c>
      <c r="G146" s="24">
        <f>M146+S146+Y146</f>
        <v>0</v>
      </c>
      <c r="H146" s="24">
        <f t="shared" si="95"/>
        <v>0</v>
      </c>
      <c r="I146" s="26">
        <f>J146+K146+L146+M146+N146</f>
        <v>700</v>
      </c>
      <c r="J146" s="24">
        <f t="shared" ref="J146" si="99">J147+J149+J150+J151</f>
        <v>0</v>
      </c>
      <c r="K146" s="38">
        <v>0</v>
      </c>
      <c r="L146" s="38">
        <v>700</v>
      </c>
      <c r="M146" s="38">
        <v>0</v>
      </c>
      <c r="N146" s="38">
        <v>0</v>
      </c>
      <c r="O146" s="26">
        <f t="shared" si="76"/>
        <v>800</v>
      </c>
      <c r="P146" s="38">
        <v>0</v>
      </c>
      <c r="Q146" s="38">
        <v>0</v>
      </c>
      <c r="R146" s="38">
        <v>800</v>
      </c>
      <c r="S146" s="38">
        <v>0</v>
      </c>
      <c r="T146" s="38">
        <v>0</v>
      </c>
      <c r="U146" s="26">
        <f t="shared" si="77"/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1:26">
      <c r="A147" s="9">
        <v>25</v>
      </c>
      <c r="B147" s="30" t="s">
        <v>128</v>
      </c>
      <c r="C147" s="26">
        <f t="shared" si="90"/>
        <v>1500</v>
      </c>
      <c r="D147" s="24">
        <f t="shared" si="91"/>
        <v>0</v>
      </c>
      <c r="E147" s="24">
        <f t="shared" si="92"/>
        <v>0</v>
      </c>
      <c r="F147" s="24">
        <f t="shared" si="93"/>
        <v>0</v>
      </c>
      <c r="G147" s="24">
        <f t="shared" si="94"/>
        <v>1500</v>
      </c>
      <c r="H147" s="24">
        <f t="shared" si="95"/>
        <v>0</v>
      </c>
      <c r="I147" s="26">
        <f t="shared" si="96"/>
        <v>800</v>
      </c>
      <c r="J147" s="24">
        <f t="shared" ref="J147" si="100">J148+J150+J151+J152</f>
        <v>0</v>
      </c>
      <c r="K147" s="38">
        <v>0</v>
      </c>
      <c r="L147" s="38">
        <v>0</v>
      </c>
      <c r="M147" s="38">
        <v>800</v>
      </c>
      <c r="N147" s="38">
        <v>0</v>
      </c>
      <c r="O147" s="26">
        <f t="shared" si="76"/>
        <v>700</v>
      </c>
      <c r="P147" s="38">
        <v>0</v>
      </c>
      <c r="Q147" s="38">
        <v>0</v>
      </c>
      <c r="R147" s="38">
        <v>0</v>
      </c>
      <c r="S147" s="38">
        <v>700</v>
      </c>
      <c r="T147" s="38">
        <v>0</v>
      </c>
      <c r="U147" s="26">
        <f t="shared" si="77"/>
        <v>0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</row>
    <row r="148" spans="1:26" ht="30">
      <c r="A148" s="9">
        <v>26</v>
      </c>
      <c r="B148" s="30" t="s">
        <v>135</v>
      </c>
      <c r="C148" s="26">
        <f t="shared" si="90"/>
        <v>5000</v>
      </c>
      <c r="D148" s="24">
        <f t="shared" si="91"/>
        <v>0</v>
      </c>
      <c r="E148" s="24">
        <f t="shared" si="92"/>
        <v>0</v>
      </c>
      <c r="F148" s="24">
        <f t="shared" si="93"/>
        <v>5000</v>
      </c>
      <c r="G148" s="24">
        <f t="shared" si="94"/>
        <v>0</v>
      </c>
      <c r="H148" s="24">
        <f t="shared" si="95"/>
        <v>0</v>
      </c>
      <c r="I148" s="26">
        <f t="shared" si="96"/>
        <v>0</v>
      </c>
      <c r="J148" s="24">
        <f t="shared" ref="J148" si="101">J149+J151+J152+J153</f>
        <v>0</v>
      </c>
      <c r="K148" s="38">
        <v>0</v>
      </c>
      <c r="L148" s="38">
        <v>0</v>
      </c>
      <c r="M148" s="38">
        <v>0</v>
      </c>
      <c r="N148" s="38">
        <v>0</v>
      </c>
      <c r="O148" s="26">
        <f t="shared" si="76"/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26">
        <f t="shared" si="77"/>
        <v>5000</v>
      </c>
      <c r="V148" s="38">
        <v>0</v>
      </c>
      <c r="W148" s="38">
        <v>0</v>
      </c>
      <c r="X148" s="38">
        <v>5000</v>
      </c>
      <c r="Y148" s="38">
        <v>0</v>
      </c>
      <c r="Z148" s="38">
        <v>0</v>
      </c>
    </row>
    <row r="149" spans="1:26">
      <c r="A149" s="39"/>
      <c r="B149" s="51" t="s">
        <v>136</v>
      </c>
      <c r="C149" s="32">
        <f t="shared" si="74"/>
        <v>18749</v>
      </c>
      <c r="D149" s="32">
        <f t="shared" ref="D149:Z149" si="102">D150+D151+D152</f>
        <v>0</v>
      </c>
      <c r="E149" s="32">
        <f t="shared" si="102"/>
        <v>0</v>
      </c>
      <c r="F149" s="32">
        <f t="shared" si="102"/>
        <v>8749</v>
      </c>
      <c r="G149" s="32">
        <f t="shared" si="102"/>
        <v>7900</v>
      </c>
      <c r="H149" s="32">
        <f t="shared" si="102"/>
        <v>2100</v>
      </c>
      <c r="I149" s="32">
        <f t="shared" si="102"/>
        <v>5750</v>
      </c>
      <c r="J149" s="32">
        <f t="shared" si="102"/>
        <v>0</v>
      </c>
      <c r="K149" s="32">
        <f t="shared" si="102"/>
        <v>0</v>
      </c>
      <c r="L149" s="32">
        <f t="shared" si="102"/>
        <v>2450</v>
      </c>
      <c r="M149" s="32">
        <f t="shared" si="102"/>
        <v>2600</v>
      </c>
      <c r="N149" s="32">
        <f t="shared" si="102"/>
        <v>700</v>
      </c>
      <c r="O149" s="32">
        <f t="shared" si="102"/>
        <v>6399</v>
      </c>
      <c r="P149" s="32">
        <f t="shared" si="102"/>
        <v>0</v>
      </c>
      <c r="Q149" s="32">
        <f t="shared" si="102"/>
        <v>0</v>
      </c>
      <c r="R149" s="32">
        <f t="shared" si="102"/>
        <v>3099</v>
      </c>
      <c r="S149" s="32">
        <f t="shared" si="102"/>
        <v>2600</v>
      </c>
      <c r="T149" s="32">
        <f t="shared" si="102"/>
        <v>700</v>
      </c>
      <c r="U149" s="32">
        <f t="shared" si="102"/>
        <v>6600</v>
      </c>
      <c r="V149" s="32">
        <f t="shared" si="102"/>
        <v>0</v>
      </c>
      <c r="W149" s="32">
        <f t="shared" si="102"/>
        <v>0</v>
      </c>
      <c r="X149" s="32">
        <f t="shared" si="102"/>
        <v>3200</v>
      </c>
      <c r="Y149" s="32">
        <f t="shared" si="102"/>
        <v>2700</v>
      </c>
      <c r="Z149" s="32">
        <f t="shared" si="102"/>
        <v>700</v>
      </c>
    </row>
    <row r="150" spans="1:26" ht="32.25" customHeight="1">
      <c r="A150" s="9">
        <v>27</v>
      </c>
      <c r="B150" s="30" t="s">
        <v>141</v>
      </c>
      <c r="C150" s="26">
        <f t="shared" si="74"/>
        <v>6749</v>
      </c>
      <c r="D150" s="24">
        <f t="shared" si="74"/>
        <v>0</v>
      </c>
      <c r="E150" s="24">
        <f t="shared" si="74"/>
        <v>0</v>
      </c>
      <c r="F150" s="24">
        <f t="shared" si="74"/>
        <v>6749</v>
      </c>
      <c r="G150" s="24">
        <f t="shared" si="74"/>
        <v>0</v>
      </c>
      <c r="H150" s="24">
        <f t="shared" si="74"/>
        <v>0</v>
      </c>
      <c r="I150" s="26">
        <f>J150+K150+L150+M150+N150</f>
        <v>1850</v>
      </c>
      <c r="J150" s="38">
        <v>0</v>
      </c>
      <c r="K150" s="38">
        <v>0</v>
      </c>
      <c r="L150" s="38">
        <v>1850</v>
      </c>
      <c r="M150" s="38">
        <v>0</v>
      </c>
      <c r="N150" s="38">
        <v>0</v>
      </c>
      <c r="O150" s="26">
        <f t="shared" si="76"/>
        <v>2499</v>
      </c>
      <c r="P150" s="38">
        <v>0</v>
      </c>
      <c r="Q150" s="38">
        <v>0</v>
      </c>
      <c r="R150" s="40">
        <v>2499</v>
      </c>
      <c r="S150" s="38">
        <v>0</v>
      </c>
      <c r="T150" s="38">
        <v>0</v>
      </c>
      <c r="U150" s="26">
        <f t="shared" si="77"/>
        <v>2400</v>
      </c>
      <c r="V150" s="38">
        <v>0</v>
      </c>
      <c r="W150" s="38">
        <v>0</v>
      </c>
      <c r="X150" s="38">
        <v>2400</v>
      </c>
      <c r="Y150" s="38">
        <v>0</v>
      </c>
      <c r="Z150" s="38">
        <v>0</v>
      </c>
    </row>
    <row r="151" spans="1:26" ht="30">
      <c r="A151" s="9">
        <v>28</v>
      </c>
      <c r="B151" s="30" t="s">
        <v>137</v>
      </c>
      <c r="C151" s="26">
        <f t="shared" si="74"/>
        <v>10000</v>
      </c>
      <c r="D151" s="24">
        <f t="shared" si="74"/>
        <v>0</v>
      </c>
      <c r="E151" s="24">
        <f t="shared" si="74"/>
        <v>0</v>
      </c>
      <c r="F151" s="24">
        <f t="shared" si="74"/>
        <v>0</v>
      </c>
      <c r="G151" s="24">
        <f t="shared" si="74"/>
        <v>7900</v>
      </c>
      <c r="H151" s="24">
        <f t="shared" si="74"/>
        <v>2100</v>
      </c>
      <c r="I151" s="26">
        <f t="shared" ref="I151:I210" si="103">J151+K151+L151+M151+N151</f>
        <v>3300</v>
      </c>
      <c r="J151" s="38">
        <v>0</v>
      </c>
      <c r="K151" s="38">
        <v>0</v>
      </c>
      <c r="L151" s="38">
        <v>0</v>
      </c>
      <c r="M151" s="40">
        <v>2600</v>
      </c>
      <c r="N151" s="40">
        <v>700</v>
      </c>
      <c r="O151" s="26">
        <f t="shared" si="76"/>
        <v>3300</v>
      </c>
      <c r="P151" s="38">
        <v>0</v>
      </c>
      <c r="Q151" s="38">
        <v>0</v>
      </c>
      <c r="R151" s="40">
        <v>0</v>
      </c>
      <c r="S151" s="40">
        <v>2600</v>
      </c>
      <c r="T151" s="40">
        <v>700</v>
      </c>
      <c r="U151" s="26">
        <f t="shared" si="77"/>
        <v>3400</v>
      </c>
      <c r="V151" s="40">
        <v>0</v>
      </c>
      <c r="W151" s="40">
        <v>0</v>
      </c>
      <c r="X151" s="40">
        <v>0</v>
      </c>
      <c r="Y151" s="40">
        <v>2700</v>
      </c>
      <c r="Z151" s="38">
        <v>700</v>
      </c>
    </row>
    <row r="152" spans="1:26" ht="30">
      <c r="A152" s="9">
        <v>29</v>
      </c>
      <c r="B152" s="30" t="s">
        <v>138</v>
      </c>
      <c r="C152" s="26">
        <f t="shared" si="74"/>
        <v>2000</v>
      </c>
      <c r="D152" s="24">
        <f t="shared" si="74"/>
        <v>0</v>
      </c>
      <c r="E152" s="24">
        <f t="shared" si="74"/>
        <v>0</v>
      </c>
      <c r="F152" s="24">
        <f t="shared" si="74"/>
        <v>2000</v>
      </c>
      <c r="G152" s="24">
        <f t="shared" si="74"/>
        <v>0</v>
      </c>
      <c r="H152" s="24">
        <f t="shared" si="74"/>
        <v>0</v>
      </c>
      <c r="I152" s="26">
        <f t="shared" si="103"/>
        <v>600</v>
      </c>
      <c r="J152" s="38">
        <v>0</v>
      </c>
      <c r="K152" s="38">
        <v>0</v>
      </c>
      <c r="L152" s="38">
        <v>600</v>
      </c>
      <c r="M152" s="38">
        <v>0</v>
      </c>
      <c r="N152" s="38">
        <v>0</v>
      </c>
      <c r="O152" s="26">
        <f t="shared" si="76"/>
        <v>600</v>
      </c>
      <c r="P152" s="38">
        <v>0</v>
      </c>
      <c r="Q152" s="38">
        <v>0</v>
      </c>
      <c r="R152" s="40">
        <v>600</v>
      </c>
      <c r="S152" s="38">
        <v>0</v>
      </c>
      <c r="T152" s="38">
        <v>0</v>
      </c>
      <c r="U152" s="26">
        <f t="shared" si="77"/>
        <v>800</v>
      </c>
      <c r="V152" s="40">
        <v>0</v>
      </c>
      <c r="W152" s="40">
        <v>0</v>
      </c>
      <c r="X152" s="38">
        <v>800</v>
      </c>
      <c r="Y152" s="38">
        <v>0</v>
      </c>
      <c r="Z152" s="38">
        <v>0</v>
      </c>
    </row>
    <row r="153" spans="1:26">
      <c r="A153" s="39"/>
      <c r="B153" s="51" t="s">
        <v>139</v>
      </c>
      <c r="C153" s="32">
        <f t="shared" si="74"/>
        <v>110817</v>
      </c>
      <c r="D153" s="32">
        <f>J153+P153+V153</f>
        <v>0</v>
      </c>
      <c r="E153" s="32">
        <f t="shared" si="74"/>
        <v>81363</v>
      </c>
      <c r="F153" s="32">
        <f t="shared" si="74"/>
        <v>19954</v>
      </c>
      <c r="G153" s="32">
        <f t="shared" si="74"/>
        <v>7600</v>
      </c>
      <c r="H153" s="32">
        <f t="shared" si="74"/>
        <v>1900</v>
      </c>
      <c r="I153" s="32">
        <f t="shared" ref="I153:Z153" si="104">I154+I155+I156+I157+I158+I159</f>
        <v>87817</v>
      </c>
      <c r="J153" s="32">
        <f t="shared" si="104"/>
        <v>0</v>
      </c>
      <c r="K153" s="32">
        <f t="shared" si="104"/>
        <v>81363</v>
      </c>
      <c r="L153" s="32">
        <f t="shared" si="104"/>
        <v>3354</v>
      </c>
      <c r="M153" s="32">
        <f t="shared" si="104"/>
        <v>2500</v>
      </c>
      <c r="N153" s="32">
        <f t="shared" si="104"/>
        <v>600</v>
      </c>
      <c r="O153" s="32">
        <f t="shared" si="104"/>
        <v>13950</v>
      </c>
      <c r="P153" s="32">
        <f t="shared" si="104"/>
        <v>0</v>
      </c>
      <c r="Q153" s="32">
        <f t="shared" si="104"/>
        <v>0</v>
      </c>
      <c r="R153" s="56">
        <f t="shared" si="104"/>
        <v>10800</v>
      </c>
      <c r="S153" s="32">
        <f t="shared" si="104"/>
        <v>2500</v>
      </c>
      <c r="T153" s="32">
        <f t="shared" si="104"/>
        <v>650</v>
      </c>
      <c r="U153" s="32">
        <f t="shared" si="104"/>
        <v>9050</v>
      </c>
      <c r="V153" s="32">
        <f t="shared" si="104"/>
        <v>0</v>
      </c>
      <c r="W153" s="32">
        <f t="shared" si="104"/>
        <v>0</v>
      </c>
      <c r="X153" s="32">
        <f t="shared" si="104"/>
        <v>5800</v>
      </c>
      <c r="Y153" s="32">
        <f t="shared" si="104"/>
        <v>2600</v>
      </c>
      <c r="Z153" s="32">
        <f t="shared" si="104"/>
        <v>650</v>
      </c>
    </row>
    <row r="154" spans="1:26" ht="30">
      <c r="A154" s="9">
        <v>30</v>
      </c>
      <c r="B154" s="30" t="s">
        <v>140</v>
      </c>
      <c r="C154" s="26">
        <f t="shared" si="74"/>
        <v>59363</v>
      </c>
      <c r="D154" s="24">
        <f t="shared" si="74"/>
        <v>0</v>
      </c>
      <c r="E154" s="24">
        <f t="shared" si="74"/>
        <v>59363</v>
      </c>
      <c r="F154" s="24">
        <f t="shared" si="74"/>
        <v>0</v>
      </c>
      <c r="G154" s="24">
        <f t="shared" si="74"/>
        <v>0</v>
      </c>
      <c r="H154" s="24">
        <f t="shared" si="74"/>
        <v>0</v>
      </c>
      <c r="I154" s="26">
        <f t="shared" ref="I154" si="105">J154+K154+L154+M154+N154</f>
        <v>59363</v>
      </c>
      <c r="J154" s="38">
        <v>0</v>
      </c>
      <c r="K154" s="38">
        <v>59363</v>
      </c>
      <c r="L154" s="38">
        <v>0</v>
      </c>
      <c r="M154" s="40">
        <v>0</v>
      </c>
      <c r="N154" s="40">
        <v>0</v>
      </c>
      <c r="O154" s="26">
        <f t="shared" ref="O154" si="106">P154+Q154+R154+S154+T154</f>
        <v>0</v>
      </c>
      <c r="P154" s="38">
        <v>0</v>
      </c>
      <c r="Q154" s="38">
        <v>0</v>
      </c>
      <c r="R154" s="40">
        <v>0</v>
      </c>
      <c r="S154" s="38">
        <v>0</v>
      </c>
      <c r="T154" s="38">
        <v>0</v>
      </c>
      <c r="U154" s="26">
        <f t="shared" ref="U154" si="107">V154+W154+X154+Y154+Z154</f>
        <v>0</v>
      </c>
      <c r="V154" s="40">
        <v>0</v>
      </c>
      <c r="W154" s="40">
        <v>0</v>
      </c>
      <c r="X154" s="40">
        <v>0</v>
      </c>
      <c r="Y154" s="40">
        <v>0</v>
      </c>
      <c r="Z154" s="38">
        <v>0</v>
      </c>
    </row>
    <row r="155" spans="1:26" ht="30">
      <c r="A155" s="9">
        <v>31</v>
      </c>
      <c r="B155" s="30" t="s">
        <v>141</v>
      </c>
      <c r="C155" s="26">
        <f t="shared" si="74"/>
        <v>9054</v>
      </c>
      <c r="D155" s="24">
        <f t="shared" si="74"/>
        <v>0</v>
      </c>
      <c r="E155" s="24">
        <f t="shared" si="74"/>
        <v>0</v>
      </c>
      <c r="F155" s="24">
        <f>L155+R155+X155</f>
        <v>9054</v>
      </c>
      <c r="G155" s="24">
        <f>M155+S155+Y155</f>
        <v>0</v>
      </c>
      <c r="H155" s="24">
        <f t="shared" si="74"/>
        <v>0</v>
      </c>
      <c r="I155" s="26">
        <f>J155+K155+L155+M155+N155</f>
        <v>1554</v>
      </c>
      <c r="J155" s="38">
        <v>0</v>
      </c>
      <c r="K155" s="38">
        <v>0</v>
      </c>
      <c r="L155" s="38">
        <v>1554</v>
      </c>
      <c r="M155" s="38">
        <v>0</v>
      </c>
      <c r="N155" s="38">
        <v>0</v>
      </c>
      <c r="O155" s="26">
        <f t="shared" si="76"/>
        <v>3500</v>
      </c>
      <c r="P155" s="38">
        <v>0</v>
      </c>
      <c r="Q155" s="38">
        <v>0</v>
      </c>
      <c r="R155" s="40">
        <v>3500</v>
      </c>
      <c r="S155" s="38">
        <v>0</v>
      </c>
      <c r="T155" s="38">
        <v>0</v>
      </c>
      <c r="U155" s="26">
        <f t="shared" si="77"/>
        <v>4000</v>
      </c>
      <c r="V155" s="40">
        <v>0</v>
      </c>
      <c r="W155" s="40">
        <v>0</v>
      </c>
      <c r="X155" s="38">
        <v>4000</v>
      </c>
      <c r="Y155" s="38">
        <v>0</v>
      </c>
      <c r="Z155" s="38">
        <v>0</v>
      </c>
    </row>
    <row r="156" spans="1:26" ht="30">
      <c r="A156" s="9">
        <v>32</v>
      </c>
      <c r="B156" s="30" t="s">
        <v>142</v>
      </c>
      <c r="C156" s="26">
        <f t="shared" si="74"/>
        <v>27000</v>
      </c>
      <c r="D156" s="24">
        <f t="shared" si="74"/>
        <v>0</v>
      </c>
      <c r="E156" s="24">
        <f t="shared" si="74"/>
        <v>22000</v>
      </c>
      <c r="F156" s="24">
        <f>L156+R156+X156</f>
        <v>0</v>
      </c>
      <c r="G156" s="24">
        <f t="shared" si="74"/>
        <v>4000</v>
      </c>
      <c r="H156" s="24">
        <f t="shared" si="74"/>
        <v>1000</v>
      </c>
      <c r="I156" s="26">
        <f t="shared" si="103"/>
        <v>23600</v>
      </c>
      <c r="J156" s="38">
        <v>0</v>
      </c>
      <c r="K156" s="38">
        <v>22000</v>
      </c>
      <c r="L156" s="38">
        <v>0</v>
      </c>
      <c r="M156" s="38">
        <v>1300</v>
      </c>
      <c r="N156" s="38">
        <v>300</v>
      </c>
      <c r="O156" s="26">
        <f t="shared" si="76"/>
        <v>1650</v>
      </c>
      <c r="P156" s="38">
        <v>0</v>
      </c>
      <c r="Q156" s="38">
        <v>0</v>
      </c>
      <c r="R156" s="40">
        <v>0</v>
      </c>
      <c r="S156" s="38">
        <v>1300</v>
      </c>
      <c r="T156" s="38">
        <v>350</v>
      </c>
      <c r="U156" s="26">
        <f t="shared" si="77"/>
        <v>1750</v>
      </c>
      <c r="V156" s="40">
        <v>0</v>
      </c>
      <c r="W156" s="40">
        <v>0</v>
      </c>
      <c r="X156" s="38">
        <v>0</v>
      </c>
      <c r="Y156" s="38">
        <v>1400</v>
      </c>
      <c r="Z156" s="38">
        <v>350</v>
      </c>
    </row>
    <row r="157" spans="1:26">
      <c r="A157" s="9">
        <v>33</v>
      </c>
      <c r="B157" s="30" t="s">
        <v>143</v>
      </c>
      <c r="C157" s="26">
        <f t="shared" si="74"/>
        <v>3000</v>
      </c>
      <c r="D157" s="24">
        <f t="shared" si="74"/>
        <v>0</v>
      </c>
      <c r="E157" s="24">
        <f t="shared" si="74"/>
        <v>0</v>
      </c>
      <c r="F157" s="24">
        <f t="shared" si="74"/>
        <v>3000</v>
      </c>
      <c r="G157" s="24">
        <f t="shared" si="74"/>
        <v>0</v>
      </c>
      <c r="H157" s="24">
        <f t="shared" si="74"/>
        <v>0</v>
      </c>
      <c r="I157" s="26">
        <f t="shared" si="103"/>
        <v>1500</v>
      </c>
      <c r="J157" s="38">
        <v>0</v>
      </c>
      <c r="K157" s="38">
        <v>0</v>
      </c>
      <c r="L157" s="38">
        <v>1500</v>
      </c>
      <c r="M157" s="38">
        <v>0</v>
      </c>
      <c r="N157" s="38">
        <v>0</v>
      </c>
      <c r="O157" s="26">
        <f t="shared" si="76"/>
        <v>0</v>
      </c>
      <c r="P157" s="38">
        <v>0</v>
      </c>
      <c r="Q157" s="38">
        <v>0</v>
      </c>
      <c r="R157" s="40">
        <v>0</v>
      </c>
      <c r="S157" s="38">
        <v>0</v>
      </c>
      <c r="T157" s="38">
        <v>0</v>
      </c>
      <c r="U157" s="26">
        <f t="shared" si="77"/>
        <v>1500</v>
      </c>
      <c r="V157" s="40">
        <v>0</v>
      </c>
      <c r="W157" s="40">
        <v>0</v>
      </c>
      <c r="X157" s="38">
        <v>1500</v>
      </c>
      <c r="Y157" s="38">
        <v>0</v>
      </c>
      <c r="Z157" s="38">
        <v>0</v>
      </c>
    </row>
    <row r="158" spans="1:26">
      <c r="A158" s="9">
        <v>34</v>
      </c>
      <c r="B158" s="30" t="s">
        <v>144</v>
      </c>
      <c r="C158" s="26">
        <f t="shared" si="74"/>
        <v>7000</v>
      </c>
      <c r="D158" s="24">
        <f t="shared" si="74"/>
        <v>0</v>
      </c>
      <c r="E158" s="24">
        <f t="shared" si="74"/>
        <v>0</v>
      </c>
      <c r="F158" s="24">
        <f t="shared" si="74"/>
        <v>7000</v>
      </c>
      <c r="G158" s="24">
        <f t="shared" si="74"/>
        <v>0</v>
      </c>
      <c r="H158" s="24">
        <f t="shared" si="74"/>
        <v>0</v>
      </c>
      <c r="I158" s="26">
        <f t="shared" si="103"/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26">
        <f t="shared" si="76"/>
        <v>7000</v>
      </c>
      <c r="P158" s="38">
        <v>0</v>
      </c>
      <c r="Q158" s="38">
        <v>0</v>
      </c>
      <c r="R158" s="40">
        <v>7000</v>
      </c>
      <c r="S158" s="38">
        <v>0</v>
      </c>
      <c r="T158" s="38">
        <v>0</v>
      </c>
      <c r="U158" s="26">
        <f t="shared" si="77"/>
        <v>0</v>
      </c>
      <c r="V158" s="40">
        <v>0</v>
      </c>
      <c r="W158" s="40">
        <v>0</v>
      </c>
      <c r="X158" s="38">
        <v>0</v>
      </c>
      <c r="Y158" s="38">
        <v>0</v>
      </c>
      <c r="Z158" s="38">
        <v>0</v>
      </c>
    </row>
    <row r="159" spans="1:26" ht="30">
      <c r="A159" s="9">
        <v>35</v>
      </c>
      <c r="B159" s="30" t="s">
        <v>145</v>
      </c>
      <c r="C159" s="26">
        <f t="shared" si="74"/>
        <v>5400</v>
      </c>
      <c r="D159" s="24">
        <f t="shared" si="74"/>
        <v>0</v>
      </c>
      <c r="E159" s="24">
        <f t="shared" si="74"/>
        <v>0</v>
      </c>
      <c r="F159" s="24">
        <f t="shared" si="74"/>
        <v>900</v>
      </c>
      <c r="G159" s="24">
        <f t="shared" si="74"/>
        <v>3600</v>
      </c>
      <c r="H159" s="24">
        <f t="shared" si="74"/>
        <v>900</v>
      </c>
      <c r="I159" s="26">
        <f t="shared" si="103"/>
        <v>1800</v>
      </c>
      <c r="J159" s="38">
        <v>0</v>
      </c>
      <c r="K159" s="38">
        <v>0</v>
      </c>
      <c r="L159" s="38">
        <v>300</v>
      </c>
      <c r="M159" s="38">
        <v>1200</v>
      </c>
      <c r="N159" s="38">
        <v>300</v>
      </c>
      <c r="O159" s="26">
        <f t="shared" si="76"/>
        <v>1800</v>
      </c>
      <c r="P159" s="38">
        <v>0</v>
      </c>
      <c r="Q159" s="38">
        <v>0</v>
      </c>
      <c r="R159" s="40">
        <v>300</v>
      </c>
      <c r="S159" s="38">
        <v>1200</v>
      </c>
      <c r="T159" s="38">
        <v>300</v>
      </c>
      <c r="U159" s="26">
        <f t="shared" si="77"/>
        <v>1800</v>
      </c>
      <c r="V159" s="38">
        <v>0</v>
      </c>
      <c r="W159" s="38">
        <v>0</v>
      </c>
      <c r="X159" s="38">
        <v>300</v>
      </c>
      <c r="Y159" s="38">
        <v>1200</v>
      </c>
      <c r="Z159" s="38">
        <v>300</v>
      </c>
    </row>
    <row r="160" spans="1:26">
      <c r="A160" s="39"/>
      <c r="B160" s="51" t="s">
        <v>146</v>
      </c>
      <c r="C160" s="32">
        <f t="shared" ref="C160:H160" si="108">I160+O160+U160</f>
        <v>35275</v>
      </c>
      <c r="D160" s="32">
        <f t="shared" si="108"/>
        <v>0</v>
      </c>
      <c r="E160" s="32">
        <f t="shared" si="108"/>
        <v>0</v>
      </c>
      <c r="F160" s="32">
        <f t="shared" si="108"/>
        <v>25575</v>
      </c>
      <c r="G160" s="32">
        <f t="shared" si="108"/>
        <v>9700</v>
      </c>
      <c r="H160" s="32">
        <f t="shared" si="108"/>
        <v>0</v>
      </c>
      <c r="I160" s="32">
        <f>J160+K160+L160+M160+N160</f>
        <v>17655</v>
      </c>
      <c r="J160" s="32">
        <f t="shared" ref="J160:K160" si="109">J163+J164+J165+J166+J167</f>
        <v>0</v>
      </c>
      <c r="K160" s="32">
        <f t="shared" si="109"/>
        <v>0</v>
      </c>
      <c r="L160" s="32">
        <f>L161+L162+L163+L164+L165+L166+L167</f>
        <v>14425</v>
      </c>
      <c r="M160" s="32">
        <f t="shared" ref="M160:N160" si="110">M161+M162+M163+M164+M165+M166+M167</f>
        <v>3230</v>
      </c>
      <c r="N160" s="32">
        <f t="shared" si="110"/>
        <v>0</v>
      </c>
      <c r="O160" s="32">
        <f>P160+Q160+R160+S160+T160</f>
        <v>11130</v>
      </c>
      <c r="P160" s="32">
        <f>P161+P162+P163+P164+P165+P166+P167</f>
        <v>0</v>
      </c>
      <c r="Q160" s="32">
        <f>Q161+Q162+Q163+Q164+Q165+Q166+Q167</f>
        <v>0</v>
      </c>
      <c r="R160" s="32">
        <f>R161+R162+R163+R164+R165+R166+R167</f>
        <v>7900</v>
      </c>
      <c r="S160" s="32">
        <f>S161+S162+S163+S164+S165+S166+S167</f>
        <v>3230</v>
      </c>
      <c r="T160" s="32">
        <f>T161+T162+T163+T164+T165+T166+T167</f>
        <v>0</v>
      </c>
      <c r="U160" s="32">
        <f>V160+W160+X160+Y160+Z160</f>
        <v>6490</v>
      </c>
      <c r="V160" s="32">
        <f>V161+V162+V163+V164+V165+V166+V167</f>
        <v>0</v>
      </c>
      <c r="W160" s="32">
        <f>W161+W162+W163+W164+W165+W166+W167</f>
        <v>0</v>
      </c>
      <c r="X160" s="32">
        <f>X161+X162+X163+X164+X165+X166+X167</f>
        <v>3250</v>
      </c>
      <c r="Y160" s="32">
        <f>Y161+Y162+Y163+Y164+Y165+Y166+Y167</f>
        <v>3240</v>
      </c>
      <c r="Z160" s="32">
        <f>Z161+Z162+Z163+Z164+Z165+Z166+Z167</f>
        <v>0</v>
      </c>
    </row>
    <row r="161" spans="1:26" s="50" customFormat="1" ht="30">
      <c r="A161" s="48">
        <v>36</v>
      </c>
      <c r="B161" s="49" t="s">
        <v>141</v>
      </c>
      <c r="C161" s="26">
        <f t="shared" ref="C161:C167" si="111">I161+O161+U161</f>
        <v>7635</v>
      </c>
      <c r="D161" s="24">
        <f t="shared" ref="D161:D167" si="112">J161+P161+V161</f>
        <v>0</v>
      </c>
      <c r="E161" s="24">
        <f t="shared" ref="E161:E167" si="113">K161+Q161+W161</f>
        <v>0</v>
      </c>
      <c r="F161" s="24">
        <f t="shared" ref="F161:F167" si="114">L161+R161+X161</f>
        <v>7635</v>
      </c>
      <c r="G161" s="24">
        <f t="shared" ref="G161:G167" si="115">M161+S161+Y161</f>
        <v>0</v>
      </c>
      <c r="H161" s="24">
        <f t="shared" ref="H161:H167" si="116">N161+T161+Z161</f>
        <v>0</v>
      </c>
      <c r="I161" s="26">
        <f t="shared" ref="I161:I167" si="117">J161+K161+L161+M161+N161</f>
        <v>5285</v>
      </c>
      <c r="J161" s="24">
        <v>0</v>
      </c>
      <c r="K161" s="24">
        <v>0</v>
      </c>
      <c r="L161" s="24">
        <v>5285</v>
      </c>
      <c r="M161" s="24">
        <v>0</v>
      </c>
      <c r="N161" s="24">
        <v>0</v>
      </c>
      <c r="O161" s="26">
        <f t="shared" ref="O161:O167" si="118">P161+Q161+R161+S161+T161</f>
        <v>1100</v>
      </c>
      <c r="P161" s="24">
        <v>0</v>
      </c>
      <c r="Q161" s="24">
        <v>0</v>
      </c>
      <c r="R161" s="24">
        <v>1100</v>
      </c>
      <c r="S161" s="24">
        <v>0</v>
      </c>
      <c r="T161" s="24">
        <v>0</v>
      </c>
      <c r="U161" s="26">
        <f t="shared" ref="U161:U167" si="119">V161+W161+X161+Y161+Z161</f>
        <v>1250</v>
      </c>
      <c r="V161" s="24">
        <v>0</v>
      </c>
      <c r="W161" s="24">
        <v>0</v>
      </c>
      <c r="X161" s="24">
        <v>1250</v>
      </c>
      <c r="Y161" s="24">
        <v>0</v>
      </c>
      <c r="Z161" s="24">
        <v>0</v>
      </c>
    </row>
    <row r="162" spans="1:26" s="50" customFormat="1">
      <c r="A162" s="48">
        <v>37</v>
      </c>
      <c r="B162" s="49" t="s">
        <v>154</v>
      </c>
      <c r="C162" s="26">
        <f t="shared" si="111"/>
        <v>5140</v>
      </c>
      <c r="D162" s="24">
        <f t="shared" si="112"/>
        <v>0</v>
      </c>
      <c r="E162" s="24">
        <f t="shared" si="113"/>
        <v>0</v>
      </c>
      <c r="F162" s="24">
        <f t="shared" si="114"/>
        <v>5140</v>
      </c>
      <c r="G162" s="24">
        <f t="shared" si="115"/>
        <v>0</v>
      </c>
      <c r="H162" s="24">
        <f t="shared" si="116"/>
        <v>0</v>
      </c>
      <c r="I162" s="26">
        <f t="shared" si="117"/>
        <v>5140</v>
      </c>
      <c r="J162" s="24">
        <v>0</v>
      </c>
      <c r="K162" s="24">
        <v>0</v>
      </c>
      <c r="L162" s="24">
        <v>5140</v>
      </c>
      <c r="M162" s="24">
        <v>0</v>
      </c>
      <c r="N162" s="24">
        <v>0</v>
      </c>
      <c r="O162" s="26">
        <f t="shared" si="118"/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6">
        <f t="shared" si="119"/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1:26">
      <c r="A163" s="9">
        <v>38</v>
      </c>
      <c r="B163" s="30" t="s">
        <v>147</v>
      </c>
      <c r="C163" s="26">
        <f t="shared" si="111"/>
        <v>3000</v>
      </c>
      <c r="D163" s="24">
        <f t="shared" si="112"/>
        <v>0</v>
      </c>
      <c r="E163" s="24">
        <f t="shared" si="113"/>
        <v>0</v>
      </c>
      <c r="F163" s="24">
        <f t="shared" si="114"/>
        <v>3000</v>
      </c>
      <c r="G163" s="24">
        <f t="shared" si="115"/>
        <v>0</v>
      </c>
      <c r="H163" s="24">
        <f t="shared" si="116"/>
        <v>0</v>
      </c>
      <c r="I163" s="26">
        <f t="shared" si="117"/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26">
        <f t="shared" si="118"/>
        <v>1500</v>
      </c>
      <c r="P163" s="38">
        <v>0</v>
      </c>
      <c r="Q163" s="38">
        <v>0</v>
      </c>
      <c r="R163" s="38">
        <v>1500</v>
      </c>
      <c r="S163" s="38">
        <v>0</v>
      </c>
      <c r="T163" s="38">
        <v>0</v>
      </c>
      <c r="U163" s="26">
        <f t="shared" si="119"/>
        <v>1500</v>
      </c>
      <c r="V163" s="38">
        <v>0</v>
      </c>
      <c r="W163" s="38">
        <v>0</v>
      </c>
      <c r="X163" s="38">
        <v>1500</v>
      </c>
      <c r="Y163" s="38">
        <v>0</v>
      </c>
      <c r="Z163" s="38">
        <v>0</v>
      </c>
    </row>
    <row r="164" spans="1:26">
      <c r="A164" s="9">
        <v>39</v>
      </c>
      <c r="B164" s="30" t="s">
        <v>148</v>
      </c>
      <c r="C164" s="26">
        <f t="shared" si="111"/>
        <v>3000</v>
      </c>
      <c r="D164" s="24">
        <f t="shared" si="112"/>
        <v>0</v>
      </c>
      <c r="E164" s="24">
        <f t="shared" si="113"/>
        <v>0</v>
      </c>
      <c r="F164" s="24">
        <f t="shared" si="114"/>
        <v>800</v>
      </c>
      <c r="G164" s="24">
        <f t="shared" si="115"/>
        <v>2200</v>
      </c>
      <c r="H164" s="24">
        <f t="shared" si="116"/>
        <v>0</v>
      </c>
      <c r="I164" s="26">
        <f t="shared" si="117"/>
        <v>730</v>
      </c>
      <c r="J164" s="38">
        <v>0</v>
      </c>
      <c r="K164" s="38">
        <v>0</v>
      </c>
      <c r="L164" s="38">
        <v>0</v>
      </c>
      <c r="M164" s="38">
        <v>730</v>
      </c>
      <c r="N164" s="38">
        <v>0</v>
      </c>
      <c r="O164" s="26">
        <f t="shared" si="118"/>
        <v>1030</v>
      </c>
      <c r="P164" s="38">
        <v>0</v>
      </c>
      <c r="Q164" s="38">
        <v>0</v>
      </c>
      <c r="R164" s="38">
        <v>300</v>
      </c>
      <c r="S164" s="38">
        <v>730</v>
      </c>
      <c r="T164" s="38">
        <v>0</v>
      </c>
      <c r="U164" s="26">
        <f t="shared" si="119"/>
        <v>1240</v>
      </c>
      <c r="V164" s="38">
        <v>0</v>
      </c>
      <c r="W164" s="38">
        <v>0</v>
      </c>
      <c r="X164" s="38">
        <v>500</v>
      </c>
      <c r="Y164" s="38">
        <v>740</v>
      </c>
      <c r="Z164" s="38">
        <v>0</v>
      </c>
    </row>
    <row r="165" spans="1:26" ht="30">
      <c r="A165" s="9">
        <v>40</v>
      </c>
      <c r="B165" s="30" t="s">
        <v>149</v>
      </c>
      <c r="C165" s="26">
        <f t="shared" si="111"/>
        <v>5000</v>
      </c>
      <c r="D165" s="24">
        <f t="shared" si="112"/>
        <v>0</v>
      </c>
      <c r="E165" s="24">
        <f t="shared" si="113"/>
        <v>0</v>
      </c>
      <c r="F165" s="24">
        <f t="shared" si="114"/>
        <v>5000</v>
      </c>
      <c r="G165" s="24">
        <f t="shared" si="115"/>
        <v>0</v>
      </c>
      <c r="H165" s="24">
        <f t="shared" si="116"/>
        <v>0</v>
      </c>
      <c r="I165" s="26">
        <f t="shared" si="117"/>
        <v>2000</v>
      </c>
      <c r="J165" s="38">
        <v>0</v>
      </c>
      <c r="K165" s="38">
        <v>0</v>
      </c>
      <c r="L165" s="38">
        <v>2000</v>
      </c>
      <c r="M165" s="38">
        <v>0</v>
      </c>
      <c r="N165" s="38">
        <v>0</v>
      </c>
      <c r="O165" s="26">
        <f t="shared" si="118"/>
        <v>3000</v>
      </c>
      <c r="P165" s="38">
        <v>0</v>
      </c>
      <c r="Q165" s="38">
        <v>0</v>
      </c>
      <c r="R165" s="38">
        <v>3000</v>
      </c>
      <c r="S165" s="38">
        <v>0</v>
      </c>
      <c r="T165" s="38">
        <v>0</v>
      </c>
      <c r="U165" s="26">
        <f t="shared" si="119"/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0</v>
      </c>
    </row>
    <row r="166" spans="1:26">
      <c r="A166" s="9">
        <v>41</v>
      </c>
      <c r="B166" s="30" t="s">
        <v>150</v>
      </c>
      <c r="C166" s="26">
        <f t="shared" si="111"/>
        <v>7500</v>
      </c>
      <c r="D166" s="24">
        <f t="shared" si="112"/>
        <v>0</v>
      </c>
      <c r="E166" s="24">
        <f t="shared" si="113"/>
        <v>0</v>
      </c>
      <c r="F166" s="24">
        <f t="shared" si="114"/>
        <v>0</v>
      </c>
      <c r="G166" s="24">
        <f t="shared" si="115"/>
        <v>7500</v>
      </c>
      <c r="H166" s="24">
        <f t="shared" si="116"/>
        <v>0</v>
      </c>
      <c r="I166" s="26">
        <f t="shared" si="117"/>
        <v>2500</v>
      </c>
      <c r="J166" s="38">
        <v>0</v>
      </c>
      <c r="K166" s="38">
        <v>0</v>
      </c>
      <c r="L166" s="38">
        <v>0</v>
      </c>
      <c r="M166" s="38">
        <v>2500</v>
      </c>
      <c r="N166" s="38">
        <v>0</v>
      </c>
      <c r="O166" s="26">
        <f t="shared" si="118"/>
        <v>2500</v>
      </c>
      <c r="P166" s="38">
        <v>0</v>
      </c>
      <c r="Q166" s="38">
        <v>0</v>
      </c>
      <c r="R166" s="38">
        <v>0</v>
      </c>
      <c r="S166" s="38">
        <v>2500</v>
      </c>
      <c r="T166" s="38">
        <v>0</v>
      </c>
      <c r="U166" s="26">
        <f t="shared" si="119"/>
        <v>2500</v>
      </c>
      <c r="V166" s="38">
        <v>0</v>
      </c>
      <c r="W166" s="38">
        <v>0</v>
      </c>
      <c r="X166" s="38">
        <v>0</v>
      </c>
      <c r="Y166" s="38">
        <v>2500</v>
      </c>
      <c r="Z166" s="38">
        <v>0</v>
      </c>
    </row>
    <row r="167" spans="1:26">
      <c r="A167" s="9">
        <v>42</v>
      </c>
      <c r="B167" s="30" t="s">
        <v>151</v>
      </c>
      <c r="C167" s="26">
        <f t="shared" si="111"/>
        <v>4000</v>
      </c>
      <c r="D167" s="24">
        <f t="shared" si="112"/>
        <v>0</v>
      </c>
      <c r="E167" s="24">
        <f t="shared" si="113"/>
        <v>0</v>
      </c>
      <c r="F167" s="24">
        <f t="shared" si="114"/>
        <v>4000</v>
      </c>
      <c r="G167" s="24">
        <f t="shared" si="115"/>
        <v>0</v>
      </c>
      <c r="H167" s="24">
        <f t="shared" si="116"/>
        <v>0</v>
      </c>
      <c r="I167" s="26">
        <f t="shared" si="117"/>
        <v>2000</v>
      </c>
      <c r="J167" s="38">
        <v>0</v>
      </c>
      <c r="K167" s="38">
        <v>0</v>
      </c>
      <c r="L167" s="38">
        <v>2000</v>
      </c>
      <c r="M167" s="38">
        <v>0</v>
      </c>
      <c r="N167" s="38">
        <v>0</v>
      </c>
      <c r="O167" s="26">
        <f t="shared" si="118"/>
        <v>2000</v>
      </c>
      <c r="P167" s="38">
        <v>0</v>
      </c>
      <c r="Q167" s="38">
        <v>0</v>
      </c>
      <c r="R167" s="38">
        <v>2000</v>
      </c>
      <c r="S167" s="38">
        <v>0</v>
      </c>
      <c r="T167" s="38">
        <v>0</v>
      </c>
      <c r="U167" s="26">
        <f t="shared" si="119"/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</row>
    <row r="168" spans="1:26">
      <c r="A168" s="39"/>
      <c r="B168" s="51" t="s">
        <v>152</v>
      </c>
      <c r="C168" s="32">
        <f t="shared" si="74"/>
        <v>14000</v>
      </c>
      <c r="D168" s="32">
        <f t="shared" si="74"/>
        <v>0</v>
      </c>
      <c r="E168" s="32">
        <f t="shared" si="74"/>
        <v>0</v>
      </c>
      <c r="F168" s="32">
        <f t="shared" si="74"/>
        <v>8000</v>
      </c>
      <c r="G168" s="32">
        <f t="shared" si="74"/>
        <v>5190</v>
      </c>
      <c r="H168" s="32">
        <f t="shared" si="74"/>
        <v>810</v>
      </c>
      <c r="I168" s="32">
        <f>I169+I170+I171+I172+I173+I174</f>
        <v>3830</v>
      </c>
      <c r="J168" s="32">
        <f t="shared" ref="J168:Z168" si="120">J169+J170+J171+J172+J173+J174</f>
        <v>0</v>
      </c>
      <c r="K168" s="32">
        <f t="shared" si="120"/>
        <v>0</v>
      </c>
      <c r="L168" s="32">
        <f>L169+L170+L171+L172+L173+L174</f>
        <v>2500</v>
      </c>
      <c r="M168" s="32">
        <f t="shared" si="120"/>
        <v>1060</v>
      </c>
      <c r="N168" s="32">
        <f t="shared" si="120"/>
        <v>270</v>
      </c>
      <c r="O168" s="32">
        <f t="shared" si="120"/>
        <v>6330</v>
      </c>
      <c r="P168" s="32">
        <f t="shared" si="120"/>
        <v>0</v>
      </c>
      <c r="Q168" s="32">
        <f t="shared" si="120"/>
        <v>0</v>
      </c>
      <c r="R168" s="32">
        <f t="shared" si="120"/>
        <v>4000</v>
      </c>
      <c r="S168" s="32">
        <f t="shared" si="120"/>
        <v>2060</v>
      </c>
      <c r="T168" s="32">
        <f t="shared" si="120"/>
        <v>270</v>
      </c>
      <c r="U168" s="32">
        <f t="shared" si="120"/>
        <v>3840</v>
      </c>
      <c r="V168" s="32">
        <f t="shared" si="120"/>
        <v>0</v>
      </c>
      <c r="W168" s="32">
        <f t="shared" si="120"/>
        <v>0</v>
      </c>
      <c r="X168" s="32">
        <f t="shared" si="120"/>
        <v>1500</v>
      </c>
      <c r="Y168" s="32">
        <f t="shared" si="120"/>
        <v>2070</v>
      </c>
      <c r="Z168" s="32">
        <f t="shared" si="120"/>
        <v>270</v>
      </c>
    </row>
    <row r="169" spans="1:26" ht="30">
      <c r="A169" s="9">
        <v>43</v>
      </c>
      <c r="B169" s="30" t="s">
        <v>153</v>
      </c>
      <c r="C169" s="26">
        <f t="shared" si="74"/>
        <v>4000</v>
      </c>
      <c r="D169" s="24">
        <f t="shared" si="74"/>
        <v>0</v>
      </c>
      <c r="E169" s="38">
        <f t="shared" si="74"/>
        <v>0</v>
      </c>
      <c r="F169" s="38">
        <f t="shared" si="74"/>
        <v>0</v>
      </c>
      <c r="G169" s="38">
        <f t="shared" si="74"/>
        <v>3190</v>
      </c>
      <c r="H169" s="38">
        <f t="shared" si="74"/>
        <v>810</v>
      </c>
      <c r="I169" s="26">
        <f t="shared" si="103"/>
        <v>1330</v>
      </c>
      <c r="J169" s="38">
        <v>0</v>
      </c>
      <c r="K169" s="38">
        <v>0</v>
      </c>
      <c r="L169" s="38">
        <v>0</v>
      </c>
      <c r="M169" s="38">
        <v>1060</v>
      </c>
      <c r="N169" s="38">
        <v>270</v>
      </c>
      <c r="O169" s="26">
        <f t="shared" si="76"/>
        <v>1330</v>
      </c>
      <c r="P169" s="38">
        <v>0</v>
      </c>
      <c r="Q169" s="38">
        <v>0</v>
      </c>
      <c r="R169" s="38">
        <v>0</v>
      </c>
      <c r="S169" s="38">
        <v>1060</v>
      </c>
      <c r="T169" s="38">
        <v>270</v>
      </c>
      <c r="U169" s="26">
        <f t="shared" si="77"/>
        <v>1340</v>
      </c>
      <c r="V169" s="38">
        <v>0</v>
      </c>
      <c r="W169" s="38">
        <v>0</v>
      </c>
      <c r="X169" s="38">
        <v>0</v>
      </c>
      <c r="Y169" s="38">
        <v>1070</v>
      </c>
      <c r="Z169" s="38">
        <v>270</v>
      </c>
    </row>
    <row r="170" spans="1:26">
      <c r="A170" s="9">
        <v>44</v>
      </c>
      <c r="B170" s="30" t="s">
        <v>150</v>
      </c>
      <c r="C170" s="26">
        <f t="shared" si="74"/>
        <v>2000</v>
      </c>
      <c r="D170" s="24">
        <f t="shared" si="74"/>
        <v>0</v>
      </c>
      <c r="E170" s="38">
        <f t="shared" si="74"/>
        <v>0</v>
      </c>
      <c r="F170" s="38">
        <f t="shared" si="74"/>
        <v>0</v>
      </c>
      <c r="G170" s="38">
        <f t="shared" si="74"/>
        <v>2000</v>
      </c>
      <c r="H170" s="38">
        <f t="shared" si="74"/>
        <v>0</v>
      </c>
      <c r="I170" s="26">
        <f t="shared" si="103"/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26">
        <f t="shared" si="76"/>
        <v>1000</v>
      </c>
      <c r="P170" s="38">
        <v>0</v>
      </c>
      <c r="Q170" s="38">
        <v>0</v>
      </c>
      <c r="R170" s="38">
        <v>0</v>
      </c>
      <c r="S170" s="38">
        <v>1000</v>
      </c>
      <c r="T170" s="38">
        <v>0</v>
      </c>
      <c r="U170" s="26">
        <f t="shared" si="77"/>
        <v>1000</v>
      </c>
      <c r="V170" s="38">
        <v>0</v>
      </c>
      <c r="W170" s="38">
        <v>0</v>
      </c>
      <c r="X170" s="38">
        <v>0</v>
      </c>
      <c r="Y170" s="38">
        <v>1000</v>
      </c>
      <c r="Z170" s="38">
        <v>0</v>
      </c>
    </row>
    <row r="171" spans="1:26">
      <c r="A171" s="9">
        <v>45</v>
      </c>
      <c r="B171" s="30" t="s">
        <v>151</v>
      </c>
      <c r="C171" s="26">
        <f t="shared" si="74"/>
        <v>0</v>
      </c>
      <c r="D171" s="24">
        <f t="shared" si="74"/>
        <v>0</v>
      </c>
      <c r="E171" s="38">
        <f t="shared" si="74"/>
        <v>0</v>
      </c>
      <c r="F171" s="38">
        <f t="shared" si="74"/>
        <v>0</v>
      </c>
      <c r="G171" s="38">
        <f t="shared" si="74"/>
        <v>0</v>
      </c>
      <c r="H171" s="38">
        <f t="shared" si="74"/>
        <v>0</v>
      </c>
      <c r="I171" s="26">
        <f t="shared" si="103"/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26">
        <f t="shared" si="76"/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26">
        <f t="shared" si="77"/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</row>
    <row r="172" spans="1:26">
      <c r="A172" s="9">
        <v>46</v>
      </c>
      <c r="B172" s="30" t="s">
        <v>143</v>
      </c>
      <c r="C172" s="26">
        <f t="shared" si="74"/>
        <v>1000</v>
      </c>
      <c r="D172" s="24">
        <f t="shared" si="74"/>
        <v>0</v>
      </c>
      <c r="E172" s="38">
        <f t="shared" si="74"/>
        <v>0</v>
      </c>
      <c r="F172" s="38">
        <f t="shared" si="74"/>
        <v>1000</v>
      </c>
      <c r="G172" s="38">
        <f t="shared" si="74"/>
        <v>0</v>
      </c>
      <c r="H172" s="38">
        <f t="shared" si="74"/>
        <v>0</v>
      </c>
      <c r="I172" s="26">
        <f t="shared" si="103"/>
        <v>1000</v>
      </c>
      <c r="J172" s="38">
        <v>0</v>
      </c>
      <c r="K172" s="38">
        <v>0</v>
      </c>
      <c r="L172" s="38">
        <v>1000</v>
      </c>
      <c r="M172" s="38">
        <v>0</v>
      </c>
      <c r="N172" s="38">
        <v>0</v>
      </c>
      <c r="O172" s="26">
        <f t="shared" si="76"/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26">
        <f t="shared" si="77"/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</row>
    <row r="173" spans="1:26">
      <c r="A173" s="9">
        <v>47</v>
      </c>
      <c r="B173" s="30" t="s">
        <v>144</v>
      </c>
      <c r="C173" s="26">
        <f t="shared" si="74"/>
        <v>4000</v>
      </c>
      <c r="D173" s="24">
        <f t="shared" si="74"/>
        <v>0</v>
      </c>
      <c r="E173" s="38">
        <f t="shared" si="74"/>
        <v>0</v>
      </c>
      <c r="F173" s="38">
        <f t="shared" si="74"/>
        <v>4000</v>
      </c>
      <c r="G173" s="38">
        <f t="shared" si="74"/>
        <v>0</v>
      </c>
      <c r="H173" s="38">
        <f t="shared" si="74"/>
        <v>0</v>
      </c>
      <c r="I173" s="26">
        <f t="shared" si="103"/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26">
        <f t="shared" si="76"/>
        <v>4000</v>
      </c>
      <c r="P173" s="38">
        <v>0</v>
      </c>
      <c r="Q173" s="38">
        <v>0</v>
      </c>
      <c r="R173" s="38">
        <v>4000</v>
      </c>
      <c r="S173" s="38">
        <v>0</v>
      </c>
      <c r="T173" s="38">
        <v>0</v>
      </c>
      <c r="U173" s="26">
        <f t="shared" si="77"/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</row>
    <row r="174" spans="1:26">
      <c r="A174" s="9">
        <v>48</v>
      </c>
      <c r="B174" s="30" t="s">
        <v>154</v>
      </c>
      <c r="C174" s="26">
        <f t="shared" si="74"/>
        <v>3000</v>
      </c>
      <c r="D174" s="24">
        <f t="shared" si="74"/>
        <v>0</v>
      </c>
      <c r="E174" s="38">
        <f t="shared" si="74"/>
        <v>0</v>
      </c>
      <c r="F174" s="38">
        <f t="shared" si="74"/>
        <v>3000</v>
      </c>
      <c r="G174" s="38">
        <f t="shared" si="74"/>
        <v>0</v>
      </c>
      <c r="H174" s="38">
        <f t="shared" si="74"/>
        <v>0</v>
      </c>
      <c r="I174" s="26">
        <f t="shared" si="103"/>
        <v>1500</v>
      </c>
      <c r="J174" s="38">
        <v>0</v>
      </c>
      <c r="K174" s="38">
        <v>0</v>
      </c>
      <c r="L174" s="38">
        <v>1500</v>
      </c>
      <c r="M174" s="38">
        <v>0</v>
      </c>
      <c r="N174" s="38">
        <v>0</v>
      </c>
      <c r="O174" s="26">
        <f t="shared" si="76"/>
        <v>0</v>
      </c>
      <c r="P174" s="38">
        <v>0</v>
      </c>
      <c r="Q174" s="38">
        <v>0</v>
      </c>
      <c r="R174" s="38">
        <v>0</v>
      </c>
      <c r="S174" s="38">
        <v>0</v>
      </c>
      <c r="T174" s="38">
        <v>0</v>
      </c>
      <c r="U174" s="26">
        <f t="shared" si="77"/>
        <v>1500</v>
      </c>
      <c r="V174" s="38">
        <v>0</v>
      </c>
      <c r="W174" s="38">
        <v>0</v>
      </c>
      <c r="X174" s="38">
        <v>1500</v>
      </c>
      <c r="Y174" s="38">
        <v>0</v>
      </c>
      <c r="Z174" s="38">
        <v>0</v>
      </c>
    </row>
    <row r="175" spans="1:26">
      <c r="A175" s="39"/>
      <c r="B175" s="51" t="s">
        <v>155</v>
      </c>
      <c r="C175" s="32">
        <f t="shared" si="74"/>
        <v>16293</v>
      </c>
      <c r="D175" s="32">
        <f t="shared" si="74"/>
        <v>0</v>
      </c>
      <c r="E175" s="32">
        <f t="shared" si="74"/>
        <v>5000</v>
      </c>
      <c r="F175" s="32">
        <f t="shared" si="74"/>
        <v>6293</v>
      </c>
      <c r="G175" s="32">
        <f t="shared" si="74"/>
        <v>5000</v>
      </c>
      <c r="H175" s="32">
        <f t="shared" si="74"/>
        <v>0</v>
      </c>
      <c r="I175" s="32">
        <f>I176+I177+I178+I179+I180+I181</f>
        <v>6793</v>
      </c>
      <c r="J175" s="32">
        <f t="shared" ref="J175:Z175" si="121">J176+J177+J179+J180+J181</f>
        <v>0</v>
      </c>
      <c r="K175" s="32">
        <f t="shared" si="121"/>
        <v>5000</v>
      </c>
      <c r="L175" s="32">
        <f>L176+L177+L178+L179+L180+L181</f>
        <v>1293</v>
      </c>
      <c r="M175" s="32">
        <f t="shared" si="121"/>
        <v>500</v>
      </c>
      <c r="N175" s="32">
        <f t="shared" si="121"/>
        <v>0</v>
      </c>
      <c r="O175" s="32">
        <f t="shared" si="121"/>
        <v>4500</v>
      </c>
      <c r="P175" s="32">
        <f t="shared" si="121"/>
        <v>0</v>
      </c>
      <c r="Q175" s="32">
        <f t="shared" si="121"/>
        <v>0</v>
      </c>
      <c r="R175" s="32">
        <f t="shared" si="121"/>
        <v>3000</v>
      </c>
      <c r="S175" s="32">
        <f t="shared" si="121"/>
        <v>1500</v>
      </c>
      <c r="T175" s="32">
        <f t="shared" si="121"/>
        <v>0</v>
      </c>
      <c r="U175" s="32">
        <f t="shared" si="121"/>
        <v>5000</v>
      </c>
      <c r="V175" s="32">
        <f t="shared" si="121"/>
        <v>0</v>
      </c>
      <c r="W175" s="32">
        <f t="shared" si="121"/>
        <v>0</v>
      </c>
      <c r="X175" s="32">
        <f t="shared" si="121"/>
        <v>2000</v>
      </c>
      <c r="Y175" s="32">
        <f t="shared" si="121"/>
        <v>3000</v>
      </c>
      <c r="Z175" s="32">
        <f t="shared" si="121"/>
        <v>0</v>
      </c>
    </row>
    <row r="176" spans="1:26" ht="30">
      <c r="A176" s="9">
        <v>49</v>
      </c>
      <c r="B176" s="30" t="s">
        <v>156</v>
      </c>
      <c r="C176" s="26">
        <f t="shared" si="74"/>
        <v>4000</v>
      </c>
      <c r="D176" s="24">
        <f t="shared" si="74"/>
        <v>0</v>
      </c>
      <c r="E176" s="38">
        <f t="shared" si="74"/>
        <v>0</v>
      </c>
      <c r="F176" s="38">
        <f t="shared" si="74"/>
        <v>4000</v>
      </c>
      <c r="G176" s="38">
        <f t="shared" si="74"/>
        <v>0</v>
      </c>
      <c r="H176" s="38">
        <f t="shared" si="74"/>
        <v>0</v>
      </c>
      <c r="I176" s="26">
        <f t="shared" si="103"/>
        <v>1000</v>
      </c>
      <c r="J176" s="38">
        <v>0</v>
      </c>
      <c r="K176" s="38">
        <v>0</v>
      </c>
      <c r="L176" s="38">
        <v>1000</v>
      </c>
      <c r="M176" s="38">
        <v>0</v>
      </c>
      <c r="N176" s="38">
        <v>0</v>
      </c>
      <c r="O176" s="26">
        <f t="shared" si="76"/>
        <v>1000</v>
      </c>
      <c r="P176" s="38">
        <v>0</v>
      </c>
      <c r="Q176" s="38">
        <v>0</v>
      </c>
      <c r="R176" s="38">
        <v>1000</v>
      </c>
      <c r="S176" s="38">
        <v>0</v>
      </c>
      <c r="T176" s="38">
        <v>0</v>
      </c>
      <c r="U176" s="26">
        <f t="shared" si="77"/>
        <v>2000</v>
      </c>
      <c r="V176" s="38">
        <v>0</v>
      </c>
      <c r="W176" s="38">
        <v>0</v>
      </c>
      <c r="X176" s="38">
        <v>2000</v>
      </c>
      <c r="Y176" s="38">
        <v>0</v>
      </c>
      <c r="Z176" s="38">
        <v>0</v>
      </c>
    </row>
    <row r="177" spans="1:26">
      <c r="A177" s="9">
        <v>50</v>
      </c>
      <c r="B177" s="30" t="s">
        <v>151</v>
      </c>
      <c r="C177" s="26">
        <f t="shared" si="74"/>
        <v>2000</v>
      </c>
      <c r="D177" s="24">
        <f t="shared" si="74"/>
        <v>0</v>
      </c>
      <c r="E177" s="38">
        <f t="shared" si="74"/>
        <v>0</v>
      </c>
      <c r="F177" s="38">
        <f t="shared" si="74"/>
        <v>2000</v>
      </c>
      <c r="G177" s="38">
        <f t="shared" si="74"/>
        <v>0</v>
      </c>
      <c r="H177" s="38">
        <f t="shared" si="74"/>
        <v>0</v>
      </c>
      <c r="I177" s="26">
        <f t="shared" si="103"/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26">
        <f t="shared" si="76"/>
        <v>2000</v>
      </c>
      <c r="P177" s="38">
        <v>0</v>
      </c>
      <c r="Q177" s="38">
        <v>0</v>
      </c>
      <c r="R177" s="38">
        <v>2000</v>
      </c>
      <c r="S177" s="38">
        <v>0</v>
      </c>
      <c r="T177" s="38">
        <v>0</v>
      </c>
      <c r="U177" s="26">
        <f t="shared" si="77"/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0</v>
      </c>
    </row>
    <row r="178" spans="1:26">
      <c r="A178" s="9">
        <v>51</v>
      </c>
      <c r="B178" s="30" t="s">
        <v>177</v>
      </c>
      <c r="C178" s="26">
        <f>I178+O178+U178</f>
        <v>293</v>
      </c>
      <c r="D178" s="24">
        <f t="shared" si="74"/>
        <v>0</v>
      </c>
      <c r="E178" s="38">
        <v>0</v>
      </c>
      <c r="F178" s="38">
        <f>L178+R178+X178</f>
        <v>293</v>
      </c>
      <c r="G178" s="38">
        <v>0</v>
      </c>
      <c r="H178" s="38">
        <v>0</v>
      </c>
      <c r="I178" s="26">
        <f t="shared" si="103"/>
        <v>293</v>
      </c>
      <c r="J178" s="38">
        <v>0</v>
      </c>
      <c r="K178" s="38">
        <v>0</v>
      </c>
      <c r="L178" s="38">
        <v>293</v>
      </c>
      <c r="M178" s="38">
        <v>0</v>
      </c>
      <c r="N178" s="38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</row>
    <row r="179" spans="1:26">
      <c r="A179" s="9">
        <v>52</v>
      </c>
      <c r="B179" s="30" t="s">
        <v>157</v>
      </c>
      <c r="C179" s="26">
        <f t="shared" si="74"/>
        <v>3000</v>
      </c>
      <c r="D179" s="24">
        <f t="shared" si="74"/>
        <v>0</v>
      </c>
      <c r="E179" s="38">
        <f t="shared" si="74"/>
        <v>0</v>
      </c>
      <c r="F179" s="38">
        <f t="shared" si="74"/>
        <v>0</v>
      </c>
      <c r="G179" s="38">
        <f t="shared" si="74"/>
        <v>3000</v>
      </c>
      <c r="H179" s="38">
        <f t="shared" si="74"/>
        <v>0</v>
      </c>
      <c r="I179" s="26">
        <f t="shared" si="103"/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26">
        <f t="shared" si="76"/>
        <v>1000</v>
      </c>
      <c r="P179" s="38">
        <v>0</v>
      </c>
      <c r="Q179" s="38">
        <v>0</v>
      </c>
      <c r="R179" s="38">
        <v>0</v>
      </c>
      <c r="S179" s="38">
        <v>1000</v>
      </c>
      <c r="T179" s="38">
        <v>0</v>
      </c>
      <c r="U179" s="26">
        <f t="shared" si="77"/>
        <v>2000</v>
      </c>
      <c r="V179" s="38">
        <v>0</v>
      </c>
      <c r="W179" s="38">
        <v>0</v>
      </c>
      <c r="X179" s="38">
        <v>0</v>
      </c>
      <c r="Y179" s="38">
        <v>2000</v>
      </c>
      <c r="Z179" s="38">
        <v>0</v>
      </c>
    </row>
    <row r="180" spans="1:26" ht="30">
      <c r="A180" s="9">
        <v>53</v>
      </c>
      <c r="B180" s="30" t="s">
        <v>158</v>
      </c>
      <c r="C180" s="26">
        <f t="shared" si="74"/>
        <v>5000</v>
      </c>
      <c r="D180" s="24">
        <f t="shared" si="74"/>
        <v>0</v>
      </c>
      <c r="E180" s="38">
        <f t="shared" si="74"/>
        <v>5000</v>
      </c>
      <c r="F180" s="38">
        <f t="shared" si="74"/>
        <v>0</v>
      </c>
      <c r="G180" s="38">
        <f t="shared" si="74"/>
        <v>0</v>
      </c>
      <c r="H180" s="38">
        <f t="shared" si="74"/>
        <v>0</v>
      </c>
      <c r="I180" s="26">
        <f t="shared" si="103"/>
        <v>5000</v>
      </c>
      <c r="J180" s="38">
        <v>0</v>
      </c>
      <c r="K180" s="38">
        <v>5000</v>
      </c>
      <c r="L180" s="38">
        <v>0</v>
      </c>
      <c r="M180" s="38">
        <v>0</v>
      </c>
      <c r="N180" s="38">
        <v>0</v>
      </c>
      <c r="O180" s="26">
        <f t="shared" si="76"/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0</v>
      </c>
      <c r="U180" s="26">
        <f t="shared" si="77"/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</row>
    <row r="181" spans="1:26">
      <c r="A181" s="9">
        <v>54</v>
      </c>
      <c r="B181" s="30" t="s">
        <v>159</v>
      </c>
      <c r="C181" s="26">
        <f t="shared" si="74"/>
        <v>2000</v>
      </c>
      <c r="D181" s="24">
        <f t="shared" si="74"/>
        <v>0</v>
      </c>
      <c r="E181" s="38">
        <f t="shared" si="74"/>
        <v>0</v>
      </c>
      <c r="F181" s="38">
        <f t="shared" si="74"/>
        <v>0</v>
      </c>
      <c r="G181" s="38">
        <f t="shared" si="74"/>
        <v>2000</v>
      </c>
      <c r="H181" s="38">
        <f t="shared" si="74"/>
        <v>0</v>
      </c>
      <c r="I181" s="26">
        <f t="shared" si="103"/>
        <v>500</v>
      </c>
      <c r="J181" s="38">
        <v>0</v>
      </c>
      <c r="K181" s="38">
        <v>0</v>
      </c>
      <c r="L181" s="38">
        <v>0</v>
      </c>
      <c r="M181" s="38">
        <v>500</v>
      </c>
      <c r="N181" s="38">
        <v>0</v>
      </c>
      <c r="O181" s="26">
        <f t="shared" si="76"/>
        <v>500</v>
      </c>
      <c r="P181" s="38">
        <v>0</v>
      </c>
      <c r="Q181" s="38">
        <v>0</v>
      </c>
      <c r="R181" s="38">
        <v>0</v>
      </c>
      <c r="S181" s="38">
        <v>500</v>
      </c>
      <c r="T181" s="38">
        <v>0</v>
      </c>
      <c r="U181" s="26">
        <f t="shared" si="77"/>
        <v>1000</v>
      </c>
      <c r="V181" s="38">
        <v>0</v>
      </c>
      <c r="W181" s="38">
        <v>0</v>
      </c>
      <c r="X181" s="38">
        <v>0</v>
      </c>
      <c r="Y181" s="38">
        <v>1000</v>
      </c>
      <c r="Z181" s="38">
        <v>0</v>
      </c>
    </row>
    <row r="182" spans="1:26">
      <c r="A182" s="39"/>
      <c r="B182" s="51" t="s">
        <v>160</v>
      </c>
      <c r="C182" s="32">
        <f t="shared" si="74"/>
        <v>33596</v>
      </c>
      <c r="D182" s="32">
        <f t="shared" si="74"/>
        <v>0</v>
      </c>
      <c r="E182" s="32">
        <f t="shared" si="74"/>
        <v>0</v>
      </c>
      <c r="F182" s="32">
        <f t="shared" si="74"/>
        <v>16696</v>
      </c>
      <c r="G182" s="32">
        <f t="shared" si="74"/>
        <v>12550</v>
      </c>
      <c r="H182" s="32">
        <f t="shared" si="74"/>
        <v>4350</v>
      </c>
      <c r="I182" s="32">
        <f>I183+I184+I185+I186+I187+I188</f>
        <v>8646</v>
      </c>
      <c r="J182" s="32">
        <f t="shared" ref="J182:Z182" si="122">J183+J184+J185+J186+J188</f>
        <v>0</v>
      </c>
      <c r="K182" s="32">
        <f t="shared" si="122"/>
        <v>0</v>
      </c>
      <c r="L182" s="32">
        <f>L183+L184+L185+L186+L187+L188</f>
        <v>3696</v>
      </c>
      <c r="M182" s="32">
        <f>M183+M184+M185+M186+M187+M188</f>
        <v>3500</v>
      </c>
      <c r="N182" s="32">
        <f t="shared" si="122"/>
        <v>1450</v>
      </c>
      <c r="O182" s="32">
        <f>O183+O184+O185+O186+O187+O188</f>
        <v>14950</v>
      </c>
      <c r="P182" s="32">
        <f t="shared" si="122"/>
        <v>0</v>
      </c>
      <c r="Q182" s="32">
        <f t="shared" si="122"/>
        <v>0</v>
      </c>
      <c r="R182" s="32">
        <f>R183+R184+R185+R186+R187+R188</f>
        <v>9000</v>
      </c>
      <c r="S182" s="32">
        <f t="shared" si="122"/>
        <v>4500</v>
      </c>
      <c r="T182" s="32">
        <f t="shared" si="122"/>
        <v>1450</v>
      </c>
      <c r="U182" s="32">
        <f t="shared" si="122"/>
        <v>10000</v>
      </c>
      <c r="V182" s="32">
        <f t="shared" si="122"/>
        <v>0</v>
      </c>
      <c r="W182" s="32">
        <f t="shared" si="122"/>
        <v>0</v>
      </c>
      <c r="X182" s="32">
        <f t="shared" si="122"/>
        <v>4000</v>
      </c>
      <c r="Y182" s="32">
        <f t="shared" si="122"/>
        <v>4550</v>
      </c>
      <c r="Z182" s="32">
        <f t="shared" si="122"/>
        <v>1450</v>
      </c>
    </row>
    <row r="183" spans="1:26" ht="30">
      <c r="A183" s="9">
        <v>55</v>
      </c>
      <c r="B183" s="30" t="s">
        <v>142</v>
      </c>
      <c r="C183" s="26">
        <f t="shared" si="74"/>
        <v>7000</v>
      </c>
      <c r="D183" s="24">
        <f t="shared" si="74"/>
        <v>0</v>
      </c>
      <c r="E183" s="38">
        <f t="shared" si="74"/>
        <v>0</v>
      </c>
      <c r="F183" s="38">
        <f t="shared" si="74"/>
        <v>0</v>
      </c>
      <c r="G183" s="38">
        <f t="shared" si="74"/>
        <v>5650</v>
      </c>
      <c r="H183" s="38">
        <f t="shared" si="74"/>
        <v>1350</v>
      </c>
      <c r="I183" s="26">
        <f t="shared" si="103"/>
        <v>1650</v>
      </c>
      <c r="J183" s="38">
        <v>0</v>
      </c>
      <c r="K183" s="38">
        <v>0</v>
      </c>
      <c r="L183" s="38">
        <v>0</v>
      </c>
      <c r="M183" s="38">
        <v>1200</v>
      </c>
      <c r="N183" s="38">
        <v>450</v>
      </c>
      <c r="O183" s="26">
        <f t="shared" si="76"/>
        <v>2650</v>
      </c>
      <c r="P183" s="38">
        <v>0</v>
      </c>
      <c r="Q183" s="38">
        <v>0</v>
      </c>
      <c r="R183" s="38">
        <v>0</v>
      </c>
      <c r="S183" s="38">
        <v>2200</v>
      </c>
      <c r="T183" s="38">
        <v>450</v>
      </c>
      <c r="U183" s="26">
        <f t="shared" si="77"/>
        <v>2700</v>
      </c>
      <c r="V183" s="38">
        <v>0</v>
      </c>
      <c r="W183" s="38">
        <v>0</v>
      </c>
      <c r="X183" s="38">
        <v>0</v>
      </c>
      <c r="Y183" s="38">
        <v>2250</v>
      </c>
      <c r="Z183" s="38">
        <v>450</v>
      </c>
    </row>
    <row r="184" spans="1:26" ht="30">
      <c r="A184" s="9">
        <v>56</v>
      </c>
      <c r="B184" s="30" t="s">
        <v>141</v>
      </c>
      <c r="C184" s="26">
        <f t="shared" si="74"/>
        <v>7000</v>
      </c>
      <c r="D184" s="24">
        <f t="shared" si="74"/>
        <v>0</v>
      </c>
      <c r="E184" s="38">
        <f t="shared" si="74"/>
        <v>0</v>
      </c>
      <c r="F184" s="38">
        <f t="shared" si="74"/>
        <v>7000</v>
      </c>
      <c r="G184" s="38">
        <f t="shared" si="74"/>
        <v>0</v>
      </c>
      <c r="H184" s="38">
        <f t="shared" si="74"/>
        <v>0</v>
      </c>
      <c r="I184" s="26">
        <f t="shared" si="103"/>
        <v>2000</v>
      </c>
      <c r="J184" s="38">
        <v>0</v>
      </c>
      <c r="K184" s="38">
        <v>0</v>
      </c>
      <c r="L184" s="38">
        <v>2000</v>
      </c>
      <c r="M184" s="38">
        <v>0</v>
      </c>
      <c r="N184" s="38">
        <v>0</v>
      </c>
      <c r="O184" s="26">
        <f t="shared" si="76"/>
        <v>2500</v>
      </c>
      <c r="P184" s="38">
        <v>0</v>
      </c>
      <c r="Q184" s="38">
        <v>0</v>
      </c>
      <c r="R184" s="38">
        <v>2500</v>
      </c>
      <c r="S184" s="38">
        <v>0</v>
      </c>
      <c r="T184" s="38">
        <v>0</v>
      </c>
      <c r="U184" s="26">
        <f t="shared" si="77"/>
        <v>2500</v>
      </c>
      <c r="V184" s="38">
        <v>0</v>
      </c>
      <c r="W184" s="38">
        <v>0</v>
      </c>
      <c r="X184" s="38">
        <v>2500</v>
      </c>
      <c r="Y184" s="38">
        <v>0</v>
      </c>
      <c r="Z184" s="38">
        <v>0</v>
      </c>
    </row>
    <row r="185" spans="1:26">
      <c r="A185" s="9">
        <v>57</v>
      </c>
      <c r="B185" s="30" t="s">
        <v>161</v>
      </c>
      <c r="C185" s="26">
        <f t="shared" si="74"/>
        <v>5000</v>
      </c>
      <c r="D185" s="24">
        <f t="shared" si="74"/>
        <v>0</v>
      </c>
      <c r="E185" s="38">
        <f t="shared" si="74"/>
        <v>0</v>
      </c>
      <c r="F185" s="38">
        <f t="shared" si="74"/>
        <v>5000</v>
      </c>
      <c r="G185" s="38">
        <f t="shared" si="74"/>
        <v>0</v>
      </c>
      <c r="H185" s="38">
        <f t="shared" si="74"/>
        <v>0</v>
      </c>
      <c r="I185" s="26">
        <f t="shared" si="103"/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26">
        <f t="shared" si="76"/>
        <v>5000</v>
      </c>
      <c r="P185" s="38">
        <v>0</v>
      </c>
      <c r="Q185" s="38">
        <v>0</v>
      </c>
      <c r="R185" s="38">
        <v>5000</v>
      </c>
      <c r="S185" s="38">
        <v>0</v>
      </c>
      <c r="T185" s="38">
        <v>0</v>
      </c>
      <c r="U185" s="26">
        <f t="shared" si="77"/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</row>
    <row r="186" spans="1:26">
      <c r="A186" s="9">
        <v>58</v>
      </c>
      <c r="B186" s="30" t="s">
        <v>143</v>
      </c>
      <c r="C186" s="26">
        <f t="shared" si="74"/>
        <v>4500</v>
      </c>
      <c r="D186" s="24">
        <f t="shared" si="74"/>
        <v>0</v>
      </c>
      <c r="E186" s="38">
        <f t="shared" si="74"/>
        <v>0</v>
      </c>
      <c r="F186" s="38">
        <f t="shared" si="74"/>
        <v>4500</v>
      </c>
      <c r="G186" s="38">
        <f t="shared" si="74"/>
        <v>0</v>
      </c>
      <c r="H186" s="38">
        <f t="shared" si="74"/>
        <v>0</v>
      </c>
      <c r="I186" s="26">
        <f t="shared" si="103"/>
        <v>1500</v>
      </c>
      <c r="J186" s="38">
        <v>0</v>
      </c>
      <c r="K186" s="38">
        <v>0</v>
      </c>
      <c r="L186" s="38">
        <v>1500</v>
      </c>
      <c r="M186" s="38">
        <v>0</v>
      </c>
      <c r="N186" s="38">
        <v>0</v>
      </c>
      <c r="O186" s="26">
        <f t="shared" si="76"/>
        <v>1500</v>
      </c>
      <c r="P186" s="38">
        <v>0</v>
      </c>
      <c r="Q186" s="38">
        <v>0</v>
      </c>
      <c r="R186" s="38">
        <v>1500</v>
      </c>
      <c r="S186" s="38">
        <v>0</v>
      </c>
      <c r="T186" s="38">
        <v>0</v>
      </c>
      <c r="U186" s="26">
        <f t="shared" si="77"/>
        <v>1500</v>
      </c>
      <c r="V186" s="38">
        <v>0</v>
      </c>
      <c r="W186" s="38">
        <v>0</v>
      </c>
      <c r="X186" s="38">
        <v>1500</v>
      </c>
      <c r="Y186" s="38">
        <v>0</v>
      </c>
      <c r="Z186" s="38">
        <v>0</v>
      </c>
    </row>
    <row r="187" spans="1:26">
      <c r="A187" s="9">
        <v>59</v>
      </c>
      <c r="B187" s="30" t="s">
        <v>154</v>
      </c>
      <c r="C187" s="26"/>
      <c r="D187" s="24"/>
      <c r="E187" s="38"/>
      <c r="F187" s="38"/>
      <c r="G187" s="38"/>
      <c r="H187" s="38"/>
      <c r="I187" s="26">
        <f t="shared" si="103"/>
        <v>196</v>
      </c>
      <c r="J187" s="38">
        <v>0</v>
      </c>
      <c r="K187" s="38">
        <v>0</v>
      </c>
      <c r="L187" s="38">
        <v>196</v>
      </c>
      <c r="M187" s="38">
        <v>0</v>
      </c>
      <c r="N187" s="38">
        <v>0</v>
      </c>
      <c r="O187" s="54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54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</row>
    <row r="188" spans="1:26">
      <c r="A188" s="9">
        <v>60</v>
      </c>
      <c r="B188" s="30" t="s">
        <v>162</v>
      </c>
      <c r="C188" s="26">
        <f t="shared" si="74"/>
        <v>9900</v>
      </c>
      <c r="D188" s="24">
        <f t="shared" si="74"/>
        <v>0</v>
      </c>
      <c r="E188" s="38">
        <f t="shared" si="74"/>
        <v>0</v>
      </c>
      <c r="F188" s="38">
        <f t="shared" si="74"/>
        <v>0</v>
      </c>
      <c r="G188" s="38">
        <f t="shared" si="74"/>
        <v>6900</v>
      </c>
      <c r="H188" s="38">
        <f t="shared" si="74"/>
        <v>3000</v>
      </c>
      <c r="I188" s="26">
        <f t="shared" si="103"/>
        <v>3300</v>
      </c>
      <c r="J188" s="38">
        <v>0</v>
      </c>
      <c r="K188" s="38">
        <v>0</v>
      </c>
      <c r="L188" s="38">
        <v>0</v>
      </c>
      <c r="M188" s="38">
        <v>2300</v>
      </c>
      <c r="N188" s="38">
        <v>1000</v>
      </c>
      <c r="O188" s="26">
        <f t="shared" si="76"/>
        <v>3300</v>
      </c>
      <c r="P188" s="38">
        <v>0</v>
      </c>
      <c r="Q188" s="38">
        <v>0</v>
      </c>
      <c r="R188" s="38">
        <v>0</v>
      </c>
      <c r="S188" s="38">
        <v>2300</v>
      </c>
      <c r="T188" s="38">
        <v>1000</v>
      </c>
      <c r="U188" s="26">
        <f t="shared" si="77"/>
        <v>3300</v>
      </c>
      <c r="V188" s="38">
        <v>0</v>
      </c>
      <c r="W188" s="38">
        <v>0</v>
      </c>
      <c r="X188" s="38">
        <v>0</v>
      </c>
      <c r="Y188" s="38">
        <v>2300</v>
      </c>
      <c r="Z188" s="38">
        <v>1000</v>
      </c>
    </row>
    <row r="189" spans="1:26">
      <c r="A189" s="39"/>
      <c r="B189" s="51" t="s">
        <v>163</v>
      </c>
      <c r="C189" s="32">
        <f>C190+C191+C192+C193+C194</f>
        <v>88608</v>
      </c>
      <c r="D189" s="32">
        <f t="shared" si="74"/>
        <v>0</v>
      </c>
      <c r="E189" s="32">
        <f t="shared" si="74"/>
        <v>67990</v>
      </c>
      <c r="F189" s="32">
        <f t="shared" si="74"/>
        <v>19218</v>
      </c>
      <c r="G189" s="32">
        <f t="shared" si="74"/>
        <v>800</v>
      </c>
      <c r="H189" s="32">
        <f t="shared" si="74"/>
        <v>600</v>
      </c>
      <c r="I189" s="32">
        <f>I190+I191+I192+I193+I194</f>
        <v>11778</v>
      </c>
      <c r="J189" s="32">
        <f t="shared" ref="J189:Z189" si="123">J190+J192+J193+J194</f>
        <v>0</v>
      </c>
      <c r="K189" s="32">
        <f t="shared" si="123"/>
        <v>0</v>
      </c>
      <c r="L189" s="32">
        <f>L190+L191+L192+L193+L194</f>
        <v>11318</v>
      </c>
      <c r="M189" s="32">
        <f t="shared" si="123"/>
        <v>260</v>
      </c>
      <c r="N189" s="32">
        <f t="shared" si="123"/>
        <v>200</v>
      </c>
      <c r="O189" s="32">
        <f>P189+Q189+R189+S189+T189</f>
        <v>75160</v>
      </c>
      <c r="P189" s="32">
        <f t="shared" si="123"/>
        <v>0</v>
      </c>
      <c r="Q189" s="32">
        <f>Q190+Q191+Q192+Q193+Q194</f>
        <v>67990</v>
      </c>
      <c r="R189" s="32">
        <f>R190+R191+R192+R193+R194</f>
        <v>6700</v>
      </c>
      <c r="S189" s="32">
        <f t="shared" si="123"/>
        <v>270</v>
      </c>
      <c r="T189" s="32">
        <f t="shared" si="123"/>
        <v>200</v>
      </c>
      <c r="U189" s="32">
        <f t="shared" si="123"/>
        <v>1670</v>
      </c>
      <c r="V189" s="32">
        <f t="shared" si="123"/>
        <v>0</v>
      </c>
      <c r="W189" s="32">
        <f t="shared" si="123"/>
        <v>0</v>
      </c>
      <c r="X189" s="32">
        <f>X190+X191+X192+X193+X194</f>
        <v>1200</v>
      </c>
      <c r="Y189" s="32">
        <f t="shared" si="123"/>
        <v>270</v>
      </c>
      <c r="Z189" s="32">
        <f t="shared" si="123"/>
        <v>200</v>
      </c>
    </row>
    <row r="190" spans="1:26">
      <c r="A190" s="9">
        <v>61</v>
      </c>
      <c r="B190" s="30" t="s">
        <v>157</v>
      </c>
      <c r="C190" s="26">
        <f t="shared" si="74"/>
        <v>8408</v>
      </c>
      <c r="D190" s="24">
        <f t="shared" si="74"/>
        <v>0</v>
      </c>
      <c r="E190" s="38">
        <f t="shared" si="74"/>
        <v>0</v>
      </c>
      <c r="F190" s="38">
        <f t="shared" si="74"/>
        <v>8408</v>
      </c>
      <c r="G190" s="38">
        <f t="shared" si="74"/>
        <v>0</v>
      </c>
      <c r="H190" s="38">
        <f t="shared" si="74"/>
        <v>0</v>
      </c>
      <c r="I190" s="26">
        <f t="shared" si="103"/>
        <v>3408</v>
      </c>
      <c r="J190" s="38">
        <v>0</v>
      </c>
      <c r="K190" s="38">
        <v>0</v>
      </c>
      <c r="L190" s="38">
        <v>3408</v>
      </c>
      <c r="M190" s="38">
        <v>0</v>
      </c>
      <c r="N190" s="38">
        <v>0</v>
      </c>
      <c r="O190" s="26">
        <f t="shared" si="76"/>
        <v>5000</v>
      </c>
      <c r="P190" s="38">
        <v>0</v>
      </c>
      <c r="Q190" s="38">
        <v>0</v>
      </c>
      <c r="R190" s="38">
        <v>5000</v>
      </c>
      <c r="S190" s="38">
        <v>0</v>
      </c>
      <c r="T190" s="38">
        <v>0</v>
      </c>
      <c r="U190" s="26">
        <f t="shared" si="77"/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</row>
    <row r="191" spans="1:26">
      <c r="A191" s="9">
        <v>62</v>
      </c>
      <c r="B191" s="30" t="s">
        <v>182</v>
      </c>
      <c r="C191" s="26">
        <f t="shared" si="74"/>
        <v>75200</v>
      </c>
      <c r="D191" s="24">
        <f t="shared" si="74"/>
        <v>0</v>
      </c>
      <c r="E191" s="38">
        <v>67990</v>
      </c>
      <c r="F191" s="38">
        <f>L191+R191+X191</f>
        <v>7210</v>
      </c>
      <c r="G191" s="38">
        <v>0</v>
      </c>
      <c r="H191" s="38">
        <v>0</v>
      </c>
      <c r="I191" s="26">
        <v>7210</v>
      </c>
      <c r="J191" s="38">
        <v>0</v>
      </c>
      <c r="K191" s="38">
        <v>0</v>
      </c>
      <c r="L191" s="38">
        <v>7210</v>
      </c>
      <c r="M191" s="38">
        <v>0</v>
      </c>
      <c r="N191" s="38">
        <v>0</v>
      </c>
      <c r="O191" s="26">
        <v>67990</v>
      </c>
      <c r="P191" s="38">
        <v>0</v>
      </c>
      <c r="Q191" s="38">
        <v>67990</v>
      </c>
      <c r="R191" s="38">
        <v>0</v>
      </c>
      <c r="S191" s="38">
        <v>0</v>
      </c>
      <c r="T191" s="38">
        <v>0</v>
      </c>
      <c r="U191" s="54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</row>
    <row r="192" spans="1:26" ht="30">
      <c r="A192" s="9">
        <v>63</v>
      </c>
      <c r="B192" s="30" t="s">
        <v>141</v>
      </c>
      <c r="C192" s="26">
        <f t="shared" si="74"/>
        <v>2000</v>
      </c>
      <c r="D192" s="24">
        <f t="shared" si="74"/>
        <v>0</v>
      </c>
      <c r="E192" s="38">
        <f t="shared" si="74"/>
        <v>0</v>
      </c>
      <c r="F192" s="38">
        <f t="shared" si="74"/>
        <v>2000</v>
      </c>
      <c r="G192" s="38">
        <f t="shared" si="74"/>
        <v>0</v>
      </c>
      <c r="H192" s="38">
        <f t="shared" si="74"/>
        <v>0</v>
      </c>
      <c r="I192" s="26">
        <f t="shared" si="103"/>
        <v>500</v>
      </c>
      <c r="J192" s="38">
        <v>0</v>
      </c>
      <c r="K192" s="38">
        <v>0</v>
      </c>
      <c r="L192" s="38">
        <v>500</v>
      </c>
      <c r="M192" s="38">
        <v>0</v>
      </c>
      <c r="N192" s="38">
        <v>0</v>
      </c>
      <c r="O192" s="26">
        <f t="shared" si="76"/>
        <v>500</v>
      </c>
      <c r="P192" s="38">
        <v>0</v>
      </c>
      <c r="Q192" s="38">
        <v>0</v>
      </c>
      <c r="R192" s="38">
        <v>500</v>
      </c>
      <c r="S192" s="38">
        <v>0</v>
      </c>
      <c r="T192" s="38">
        <v>0</v>
      </c>
      <c r="U192" s="26">
        <f t="shared" si="77"/>
        <v>1000</v>
      </c>
      <c r="V192" s="38">
        <v>0</v>
      </c>
      <c r="W192" s="38">
        <v>0</v>
      </c>
      <c r="X192" s="38">
        <v>1000</v>
      </c>
      <c r="Y192" s="38">
        <v>0</v>
      </c>
      <c r="Z192" s="38">
        <v>0</v>
      </c>
    </row>
    <row r="193" spans="1:26">
      <c r="A193" s="9">
        <v>64</v>
      </c>
      <c r="B193" s="30" t="s">
        <v>143</v>
      </c>
      <c r="C193" s="26">
        <f t="shared" si="74"/>
        <v>1000</v>
      </c>
      <c r="D193" s="24">
        <f t="shared" si="74"/>
        <v>0</v>
      </c>
      <c r="E193" s="38">
        <f t="shared" si="74"/>
        <v>0</v>
      </c>
      <c r="F193" s="38">
        <f t="shared" si="74"/>
        <v>1000</v>
      </c>
      <c r="G193" s="38">
        <f t="shared" si="74"/>
        <v>0</v>
      </c>
      <c r="H193" s="38">
        <f t="shared" si="74"/>
        <v>0</v>
      </c>
      <c r="I193" s="26">
        <f t="shared" si="103"/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26">
        <f t="shared" si="76"/>
        <v>1000</v>
      </c>
      <c r="P193" s="38">
        <v>0</v>
      </c>
      <c r="Q193" s="38">
        <v>0</v>
      </c>
      <c r="R193" s="38">
        <v>1000</v>
      </c>
      <c r="S193" s="38">
        <v>0</v>
      </c>
      <c r="T193" s="38">
        <v>0</v>
      </c>
      <c r="U193" s="26">
        <f t="shared" si="77"/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</row>
    <row r="194" spans="1:26">
      <c r="A194" s="9">
        <v>65</v>
      </c>
      <c r="B194" s="30" t="s">
        <v>148</v>
      </c>
      <c r="C194" s="26">
        <f t="shared" si="74"/>
        <v>2000</v>
      </c>
      <c r="D194" s="24">
        <f t="shared" si="74"/>
        <v>0</v>
      </c>
      <c r="E194" s="38">
        <f t="shared" si="74"/>
        <v>0</v>
      </c>
      <c r="F194" s="38">
        <f t="shared" si="74"/>
        <v>600</v>
      </c>
      <c r="G194" s="38">
        <f t="shared" si="74"/>
        <v>800</v>
      </c>
      <c r="H194" s="38">
        <f t="shared" si="74"/>
        <v>600</v>
      </c>
      <c r="I194" s="26">
        <f t="shared" si="103"/>
        <v>660</v>
      </c>
      <c r="J194" s="38">
        <v>0</v>
      </c>
      <c r="K194" s="38">
        <v>0</v>
      </c>
      <c r="L194" s="38">
        <v>200</v>
      </c>
      <c r="M194" s="38">
        <v>260</v>
      </c>
      <c r="N194" s="38">
        <v>200</v>
      </c>
      <c r="O194" s="26">
        <f t="shared" si="76"/>
        <v>670</v>
      </c>
      <c r="P194" s="38">
        <v>0</v>
      </c>
      <c r="Q194" s="38">
        <v>0</v>
      </c>
      <c r="R194" s="38">
        <v>200</v>
      </c>
      <c r="S194" s="38">
        <v>270</v>
      </c>
      <c r="T194" s="38">
        <v>200</v>
      </c>
      <c r="U194" s="26">
        <f t="shared" si="77"/>
        <v>670</v>
      </c>
      <c r="V194" s="38">
        <v>0</v>
      </c>
      <c r="W194" s="38">
        <v>0</v>
      </c>
      <c r="X194" s="38">
        <v>200</v>
      </c>
      <c r="Y194" s="38">
        <v>270</v>
      </c>
      <c r="Z194" s="38">
        <v>200</v>
      </c>
    </row>
    <row r="195" spans="1:26">
      <c r="A195" s="39"/>
      <c r="B195" s="51" t="s">
        <v>164</v>
      </c>
      <c r="C195" s="32">
        <f t="shared" si="74"/>
        <v>36480</v>
      </c>
      <c r="D195" s="32">
        <f t="shared" si="74"/>
        <v>0</v>
      </c>
      <c r="E195" s="32">
        <f t="shared" si="74"/>
        <v>0</v>
      </c>
      <c r="F195" s="32">
        <f t="shared" si="74"/>
        <v>35100</v>
      </c>
      <c r="G195" s="32">
        <f t="shared" si="74"/>
        <v>780</v>
      </c>
      <c r="H195" s="32">
        <f t="shared" ref="H195:H211" si="124">N195+T195+Z195</f>
        <v>600</v>
      </c>
      <c r="I195" s="32">
        <f t="shared" ref="I195:Z195" si="125">I196+I197+I198+I199</f>
        <v>11660</v>
      </c>
      <c r="J195" s="32">
        <f t="shared" si="125"/>
        <v>0</v>
      </c>
      <c r="K195" s="32">
        <f t="shared" si="125"/>
        <v>0</v>
      </c>
      <c r="L195" s="32">
        <f>L196+L197+L198+L199</f>
        <v>11200</v>
      </c>
      <c r="M195" s="32">
        <f t="shared" si="125"/>
        <v>260</v>
      </c>
      <c r="N195" s="32">
        <f>N196+N197+N198+N199</f>
        <v>200</v>
      </c>
      <c r="O195" s="32">
        <f t="shared" si="125"/>
        <v>11660</v>
      </c>
      <c r="P195" s="32">
        <f t="shared" si="125"/>
        <v>0</v>
      </c>
      <c r="Q195" s="32">
        <f t="shared" si="125"/>
        <v>0</v>
      </c>
      <c r="R195" s="32">
        <f t="shared" si="125"/>
        <v>11200</v>
      </c>
      <c r="S195" s="32">
        <f t="shared" si="125"/>
        <v>260</v>
      </c>
      <c r="T195" s="32">
        <f t="shared" si="125"/>
        <v>200</v>
      </c>
      <c r="U195" s="32">
        <f t="shared" si="125"/>
        <v>13160</v>
      </c>
      <c r="V195" s="32">
        <f t="shared" si="125"/>
        <v>0</v>
      </c>
      <c r="W195" s="32">
        <f t="shared" si="125"/>
        <v>0</v>
      </c>
      <c r="X195" s="32">
        <f t="shared" si="125"/>
        <v>12700</v>
      </c>
      <c r="Y195" s="32">
        <f t="shared" si="125"/>
        <v>260</v>
      </c>
      <c r="Z195" s="32">
        <f t="shared" si="125"/>
        <v>200</v>
      </c>
    </row>
    <row r="196" spans="1:26" ht="30">
      <c r="A196" s="9">
        <v>66</v>
      </c>
      <c r="B196" s="30" t="s">
        <v>156</v>
      </c>
      <c r="C196" s="26">
        <f t="shared" ref="C196:G211" si="126">I196+O196+U196</f>
        <v>3000</v>
      </c>
      <c r="D196" s="24">
        <f t="shared" si="126"/>
        <v>0</v>
      </c>
      <c r="E196" s="38">
        <f t="shared" si="126"/>
        <v>0</v>
      </c>
      <c r="F196" s="38">
        <f t="shared" si="126"/>
        <v>3000</v>
      </c>
      <c r="G196" s="38">
        <f t="shared" si="126"/>
        <v>0</v>
      </c>
      <c r="H196" s="38">
        <f t="shared" si="124"/>
        <v>0</v>
      </c>
      <c r="I196" s="26">
        <f t="shared" si="103"/>
        <v>1000</v>
      </c>
      <c r="J196" s="38">
        <v>0</v>
      </c>
      <c r="K196" s="38">
        <v>0</v>
      </c>
      <c r="L196" s="38">
        <v>1000</v>
      </c>
      <c r="M196" s="38">
        <v>0</v>
      </c>
      <c r="N196" s="38">
        <v>0</v>
      </c>
      <c r="O196" s="26">
        <f t="shared" si="76"/>
        <v>1000</v>
      </c>
      <c r="P196" s="38">
        <v>0</v>
      </c>
      <c r="Q196" s="38">
        <v>0</v>
      </c>
      <c r="R196" s="38">
        <v>1000</v>
      </c>
      <c r="S196" s="38">
        <v>0</v>
      </c>
      <c r="T196" s="38">
        <v>0</v>
      </c>
      <c r="U196" s="26">
        <f t="shared" si="77"/>
        <v>1000</v>
      </c>
      <c r="V196" s="38">
        <v>0</v>
      </c>
      <c r="W196" s="38">
        <v>0</v>
      </c>
      <c r="X196" s="38">
        <v>1000</v>
      </c>
      <c r="Y196" s="38">
        <v>0</v>
      </c>
      <c r="Z196" s="38">
        <v>0</v>
      </c>
    </row>
    <row r="197" spans="1:26" ht="35.25" customHeight="1">
      <c r="A197" s="9">
        <v>67</v>
      </c>
      <c r="B197" s="30" t="s">
        <v>165</v>
      </c>
      <c r="C197" s="26">
        <f t="shared" si="126"/>
        <v>30000</v>
      </c>
      <c r="D197" s="24">
        <f t="shared" si="126"/>
        <v>0</v>
      </c>
      <c r="E197" s="38">
        <f t="shared" si="126"/>
        <v>0</v>
      </c>
      <c r="F197" s="38">
        <f t="shared" si="126"/>
        <v>30000</v>
      </c>
      <c r="G197" s="38">
        <f t="shared" si="126"/>
        <v>0</v>
      </c>
      <c r="H197" s="38">
        <f t="shared" si="124"/>
        <v>0</v>
      </c>
      <c r="I197" s="26">
        <f t="shared" si="103"/>
        <v>10000</v>
      </c>
      <c r="J197" s="38">
        <v>0</v>
      </c>
      <c r="K197" s="38">
        <v>0</v>
      </c>
      <c r="L197" s="38">
        <v>10000</v>
      </c>
      <c r="M197" s="38">
        <v>0</v>
      </c>
      <c r="N197" s="38">
        <v>0</v>
      </c>
      <c r="O197" s="26">
        <f t="shared" si="76"/>
        <v>10000</v>
      </c>
      <c r="P197" s="38">
        <v>0</v>
      </c>
      <c r="Q197" s="38">
        <v>0</v>
      </c>
      <c r="R197" s="38">
        <v>10000</v>
      </c>
      <c r="S197" s="38">
        <v>0</v>
      </c>
      <c r="T197" s="38">
        <v>0</v>
      </c>
      <c r="U197" s="26">
        <f t="shared" si="77"/>
        <v>10000</v>
      </c>
      <c r="V197" s="38">
        <v>0</v>
      </c>
      <c r="W197" s="38">
        <v>0</v>
      </c>
      <c r="X197" s="38">
        <v>10000</v>
      </c>
      <c r="Y197" s="38">
        <v>0</v>
      </c>
      <c r="Z197" s="38">
        <v>0</v>
      </c>
    </row>
    <row r="198" spans="1:26">
      <c r="A198" s="9">
        <v>68</v>
      </c>
      <c r="B198" s="30" t="s">
        <v>166</v>
      </c>
      <c r="C198" s="26">
        <f t="shared" si="126"/>
        <v>1500</v>
      </c>
      <c r="D198" s="24">
        <f t="shared" si="126"/>
        <v>0</v>
      </c>
      <c r="E198" s="38">
        <f t="shared" si="126"/>
        <v>0</v>
      </c>
      <c r="F198" s="38">
        <f t="shared" si="126"/>
        <v>1500</v>
      </c>
      <c r="G198" s="38">
        <f t="shared" si="126"/>
        <v>0</v>
      </c>
      <c r="H198" s="38">
        <f t="shared" si="124"/>
        <v>0</v>
      </c>
      <c r="I198" s="26">
        <f t="shared" si="103"/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26">
        <f t="shared" si="76"/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26">
        <f t="shared" si="77"/>
        <v>1500</v>
      </c>
      <c r="V198" s="38">
        <v>0</v>
      </c>
      <c r="W198" s="38">
        <v>0</v>
      </c>
      <c r="X198" s="38">
        <v>1500</v>
      </c>
      <c r="Y198" s="38">
        <v>0</v>
      </c>
      <c r="Z198" s="38">
        <v>0</v>
      </c>
    </row>
    <row r="199" spans="1:26">
      <c r="A199" s="9">
        <v>69</v>
      </c>
      <c r="B199" s="30" t="s">
        <v>167</v>
      </c>
      <c r="C199" s="26">
        <f t="shared" si="126"/>
        <v>1980</v>
      </c>
      <c r="D199" s="24">
        <f t="shared" si="126"/>
        <v>0</v>
      </c>
      <c r="E199" s="24">
        <f t="shared" si="126"/>
        <v>0</v>
      </c>
      <c r="F199" s="24">
        <f t="shared" si="126"/>
        <v>600</v>
      </c>
      <c r="G199" s="24">
        <f t="shared" si="126"/>
        <v>780</v>
      </c>
      <c r="H199" s="24">
        <f t="shared" si="124"/>
        <v>600</v>
      </c>
      <c r="I199" s="26">
        <f t="shared" si="103"/>
        <v>660</v>
      </c>
      <c r="J199" s="38">
        <v>0</v>
      </c>
      <c r="K199" s="38">
        <v>0</v>
      </c>
      <c r="L199" s="38">
        <v>200</v>
      </c>
      <c r="M199" s="38">
        <v>260</v>
      </c>
      <c r="N199" s="38">
        <v>200</v>
      </c>
      <c r="O199" s="26">
        <f t="shared" si="76"/>
        <v>660</v>
      </c>
      <c r="P199" s="38">
        <v>0</v>
      </c>
      <c r="Q199" s="38">
        <v>0</v>
      </c>
      <c r="R199" s="38">
        <v>200</v>
      </c>
      <c r="S199" s="38">
        <v>260</v>
      </c>
      <c r="T199" s="38">
        <v>200</v>
      </c>
      <c r="U199" s="26">
        <f t="shared" si="77"/>
        <v>660</v>
      </c>
      <c r="V199" s="38">
        <v>0</v>
      </c>
      <c r="W199" s="38">
        <v>0</v>
      </c>
      <c r="X199" s="38">
        <v>200</v>
      </c>
      <c r="Y199" s="38">
        <v>260</v>
      </c>
      <c r="Z199" s="38">
        <v>200</v>
      </c>
    </row>
    <row r="200" spans="1:26">
      <c r="A200" s="39"/>
      <c r="B200" s="51" t="s">
        <v>168</v>
      </c>
      <c r="C200" s="32">
        <f t="shared" si="126"/>
        <v>13953</v>
      </c>
      <c r="D200" s="32">
        <f>J200+P200+V200</f>
        <v>0</v>
      </c>
      <c r="E200" s="32">
        <f t="shared" si="126"/>
        <v>0</v>
      </c>
      <c r="F200" s="32">
        <f t="shared" si="126"/>
        <v>8773</v>
      </c>
      <c r="G200" s="32">
        <f t="shared" si="126"/>
        <v>3780</v>
      </c>
      <c r="H200" s="32">
        <f t="shared" si="124"/>
        <v>1400</v>
      </c>
      <c r="I200" s="32">
        <f>I201+I202+I203+I204+I205</f>
        <v>1833</v>
      </c>
      <c r="J200" s="32">
        <f t="shared" ref="J200:Z200" si="127">J201+J203+J204+J205</f>
        <v>0</v>
      </c>
      <c r="K200" s="32">
        <f t="shared" si="127"/>
        <v>0</v>
      </c>
      <c r="L200" s="32">
        <f>L201+L202+L203+L204+L205</f>
        <v>1373</v>
      </c>
      <c r="M200" s="32">
        <f>M201+M202+M203+M204+M205</f>
        <v>260</v>
      </c>
      <c r="N200" s="32">
        <f t="shared" si="127"/>
        <v>200</v>
      </c>
      <c r="O200" s="32">
        <f t="shared" si="127"/>
        <v>5460</v>
      </c>
      <c r="P200" s="32">
        <f t="shared" si="127"/>
        <v>0</v>
      </c>
      <c r="Q200" s="32">
        <f t="shared" si="127"/>
        <v>0</v>
      </c>
      <c r="R200" s="32">
        <f t="shared" si="127"/>
        <v>3700</v>
      </c>
      <c r="S200" s="32">
        <f t="shared" si="127"/>
        <v>1260</v>
      </c>
      <c r="T200" s="32">
        <f t="shared" si="127"/>
        <v>500</v>
      </c>
      <c r="U200" s="32">
        <f t="shared" si="127"/>
        <v>6660</v>
      </c>
      <c r="V200" s="32">
        <f t="shared" si="127"/>
        <v>0</v>
      </c>
      <c r="W200" s="32">
        <f t="shared" si="127"/>
        <v>0</v>
      </c>
      <c r="X200" s="32">
        <f t="shared" si="127"/>
        <v>3700</v>
      </c>
      <c r="Y200" s="32">
        <f t="shared" si="127"/>
        <v>2260</v>
      </c>
      <c r="Z200" s="32">
        <f t="shared" si="127"/>
        <v>700</v>
      </c>
    </row>
    <row r="201" spans="1:26">
      <c r="A201" s="9">
        <v>70</v>
      </c>
      <c r="B201" s="30" t="s">
        <v>166</v>
      </c>
      <c r="C201" s="26">
        <f t="shared" si="126"/>
        <v>3000</v>
      </c>
      <c r="D201" s="24">
        <f t="shared" si="126"/>
        <v>0</v>
      </c>
      <c r="E201" s="38">
        <f t="shared" si="126"/>
        <v>0</v>
      </c>
      <c r="F201" s="38">
        <f t="shared" si="126"/>
        <v>3000</v>
      </c>
      <c r="G201" s="38">
        <f t="shared" si="126"/>
        <v>0</v>
      </c>
      <c r="H201" s="38">
        <f t="shared" si="124"/>
        <v>0</v>
      </c>
      <c r="I201" s="26">
        <f t="shared" si="103"/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26">
        <f t="shared" si="76"/>
        <v>1500</v>
      </c>
      <c r="P201" s="38">
        <v>0</v>
      </c>
      <c r="Q201" s="38">
        <v>0</v>
      </c>
      <c r="R201" s="38">
        <v>1500</v>
      </c>
      <c r="S201" s="38">
        <v>0</v>
      </c>
      <c r="T201" s="38">
        <v>0</v>
      </c>
      <c r="U201" s="26">
        <f t="shared" si="77"/>
        <v>1500</v>
      </c>
      <c r="V201" s="38">
        <v>0</v>
      </c>
      <c r="W201" s="38">
        <v>0</v>
      </c>
      <c r="X201" s="38">
        <v>1500</v>
      </c>
      <c r="Y201" s="38">
        <v>0</v>
      </c>
      <c r="Z201" s="38">
        <v>0</v>
      </c>
    </row>
    <row r="202" spans="1:26">
      <c r="A202" s="9">
        <v>71</v>
      </c>
      <c r="B202" s="30" t="s">
        <v>177</v>
      </c>
      <c r="C202" s="26">
        <f>I202+O202+U202</f>
        <v>684</v>
      </c>
      <c r="D202" s="24">
        <f t="shared" si="126"/>
        <v>0</v>
      </c>
      <c r="E202" s="38">
        <f t="shared" si="126"/>
        <v>0</v>
      </c>
      <c r="F202" s="38">
        <f t="shared" si="126"/>
        <v>684</v>
      </c>
      <c r="G202" s="38">
        <f t="shared" si="126"/>
        <v>0</v>
      </c>
      <c r="H202" s="38"/>
      <c r="I202" s="26">
        <f t="shared" si="103"/>
        <v>184</v>
      </c>
      <c r="J202" s="38">
        <v>0</v>
      </c>
      <c r="K202" s="38">
        <v>0</v>
      </c>
      <c r="L202" s="38">
        <v>184</v>
      </c>
      <c r="M202" s="38">
        <v>0</v>
      </c>
      <c r="N202" s="38">
        <v>0</v>
      </c>
      <c r="O202" s="26">
        <v>250</v>
      </c>
      <c r="P202" s="38">
        <v>0</v>
      </c>
      <c r="Q202" s="38">
        <v>0</v>
      </c>
      <c r="R202" s="38">
        <v>250</v>
      </c>
      <c r="S202" s="38">
        <v>0</v>
      </c>
      <c r="T202" s="38">
        <v>0</v>
      </c>
      <c r="U202" s="54">
        <v>250</v>
      </c>
      <c r="V202" s="38">
        <v>0</v>
      </c>
      <c r="W202" s="38">
        <v>0</v>
      </c>
      <c r="X202" s="38">
        <v>250</v>
      </c>
      <c r="Y202" s="38">
        <v>0</v>
      </c>
      <c r="Z202" s="38">
        <v>0</v>
      </c>
    </row>
    <row r="203" spans="1:26">
      <c r="A203" s="9">
        <v>72</v>
      </c>
      <c r="B203" s="30" t="s">
        <v>167</v>
      </c>
      <c r="C203" s="26">
        <f t="shared" si="126"/>
        <v>1980</v>
      </c>
      <c r="D203" s="24">
        <f t="shared" si="126"/>
        <v>0</v>
      </c>
      <c r="E203" s="38">
        <f t="shared" si="126"/>
        <v>0</v>
      </c>
      <c r="F203" s="38">
        <f t="shared" si="126"/>
        <v>600</v>
      </c>
      <c r="G203" s="38">
        <f t="shared" si="126"/>
        <v>780</v>
      </c>
      <c r="H203" s="38">
        <f t="shared" si="124"/>
        <v>600</v>
      </c>
      <c r="I203" s="26">
        <f t="shared" si="103"/>
        <v>660</v>
      </c>
      <c r="J203" s="38">
        <v>0</v>
      </c>
      <c r="K203" s="38">
        <v>0</v>
      </c>
      <c r="L203" s="38">
        <v>200</v>
      </c>
      <c r="M203" s="38">
        <v>260</v>
      </c>
      <c r="N203" s="38">
        <v>200</v>
      </c>
      <c r="O203" s="26">
        <f t="shared" si="76"/>
        <v>660</v>
      </c>
      <c r="P203" s="38">
        <v>0</v>
      </c>
      <c r="Q203" s="38">
        <v>0</v>
      </c>
      <c r="R203" s="38">
        <v>200</v>
      </c>
      <c r="S203" s="38">
        <v>260</v>
      </c>
      <c r="T203" s="38">
        <v>200</v>
      </c>
      <c r="U203" s="26">
        <f t="shared" si="77"/>
        <v>660</v>
      </c>
      <c r="V203" s="38">
        <v>0</v>
      </c>
      <c r="W203" s="38">
        <v>0</v>
      </c>
      <c r="X203" s="38">
        <v>200</v>
      </c>
      <c r="Y203" s="38">
        <v>260</v>
      </c>
      <c r="Z203" s="38">
        <v>200</v>
      </c>
    </row>
    <row r="204" spans="1:26" ht="31.5" customHeight="1">
      <c r="A204" s="9">
        <v>73</v>
      </c>
      <c r="B204" s="30" t="s">
        <v>141</v>
      </c>
      <c r="C204" s="26">
        <f t="shared" si="126"/>
        <v>4989</v>
      </c>
      <c r="D204" s="24">
        <f t="shared" si="126"/>
        <v>0</v>
      </c>
      <c r="E204" s="38">
        <f t="shared" si="126"/>
        <v>0</v>
      </c>
      <c r="F204" s="38">
        <f t="shared" si="126"/>
        <v>4989</v>
      </c>
      <c r="G204" s="38">
        <f t="shared" si="126"/>
        <v>0</v>
      </c>
      <c r="H204" s="38">
        <f t="shared" si="124"/>
        <v>0</v>
      </c>
      <c r="I204" s="26">
        <f t="shared" si="103"/>
        <v>989</v>
      </c>
      <c r="J204" s="38">
        <v>0</v>
      </c>
      <c r="K204" s="38">
        <v>0</v>
      </c>
      <c r="L204" s="38">
        <v>989</v>
      </c>
      <c r="M204" s="38">
        <v>0</v>
      </c>
      <c r="N204" s="38">
        <v>0</v>
      </c>
      <c r="O204" s="26">
        <f t="shared" si="76"/>
        <v>2000</v>
      </c>
      <c r="P204" s="38">
        <v>0</v>
      </c>
      <c r="Q204" s="38">
        <v>0</v>
      </c>
      <c r="R204" s="38">
        <v>2000</v>
      </c>
      <c r="S204" s="38">
        <v>0</v>
      </c>
      <c r="T204" s="38">
        <v>0</v>
      </c>
      <c r="U204" s="26">
        <f t="shared" si="77"/>
        <v>2000</v>
      </c>
      <c r="V204" s="38">
        <v>0</v>
      </c>
      <c r="W204" s="38">
        <v>0</v>
      </c>
      <c r="X204" s="38">
        <v>2000</v>
      </c>
      <c r="Y204" s="38">
        <v>0</v>
      </c>
      <c r="Z204" s="38">
        <v>0</v>
      </c>
    </row>
    <row r="205" spans="1:26">
      <c r="A205" s="9">
        <v>74</v>
      </c>
      <c r="B205" s="30" t="s">
        <v>169</v>
      </c>
      <c r="C205" s="26">
        <f t="shared" si="126"/>
        <v>3800</v>
      </c>
      <c r="D205" s="24">
        <f t="shared" si="126"/>
        <v>0</v>
      </c>
      <c r="E205" s="38">
        <f t="shared" si="126"/>
        <v>0</v>
      </c>
      <c r="F205" s="38">
        <f t="shared" si="126"/>
        <v>0</v>
      </c>
      <c r="G205" s="38">
        <f t="shared" si="126"/>
        <v>3000</v>
      </c>
      <c r="H205" s="38">
        <f t="shared" si="124"/>
        <v>800</v>
      </c>
      <c r="I205" s="26">
        <f t="shared" si="103"/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26">
        <f t="shared" si="76"/>
        <v>1300</v>
      </c>
      <c r="P205" s="38">
        <v>0</v>
      </c>
      <c r="Q205" s="38">
        <v>0</v>
      </c>
      <c r="R205" s="38">
        <v>0</v>
      </c>
      <c r="S205" s="38">
        <v>1000</v>
      </c>
      <c r="T205" s="38">
        <v>300</v>
      </c>
      <c r="U205" s="26">
        <f t="shared" si="77"/>
        <v>2500</v>
      </c>
      <c r="V205" s="38">
        <v>0</v>
      </c>
      <c r="W205" s="38">
        <v>0</v>
      </c>
      <c r="X205" s="38">
        <v>0</v>
      </c>
      <c r="Y205" s="38">
        <v>2000</v>
      </c>
      <c r="Z205" s="38">
        <v>500</v>
      </c>
    </row>
    <row r="206" spans="1:26">
      <c r="A206" s="39"/>
      <c r="B206" s="51" t="s">
        <v>170</v>
      </c>
      <c r="C206" s="32">
        <f t="shared" si="126"/>
        <v>11980</v>
      </c>
      <c r="D206" s="32">
        <f t="shared" si="126"/>
        <v>0</v>
      </c>
      <c r="E206" s="32">
        <f t="shared" si="126"/>
        <v>0</v>
      </c>
      <c r="F206" s="32">
        <f t="shared" si="126"/>
        <v>6600</v>
      </c>
      <c r="G206" s="32">
        <f t="shared" si="126"/>
        <v>3980</v>
      </c>
      <c r="H206" s="32">
        <f t="shared" si="124"/>
        <v>1400</v>
      </c>
      <c r="I206" s="32">
        <f t="shared" ref="I206:Z206" si="128">I207+I208+I209+I210</f>
        <v>1660</v>
      </c>
      <c r="J206" s="32">
        <f t="shared" si="128"/>
        <v>0</v>
      </c>
      <c r="K206" s="32">
        <f t="shared" si="128"/>
        <v>0</v>
      </c>
      <c r="L206" s="32">
        <f t="shared" si="128"/>
        <v>1200</v>
      </c>
      <c r="M206" s="32">
        <f t="shared" si="128"/>
        <v>260</v>
      </c>
      <c r="N206" s="32">
        <f t="shared" si="128"/>
        <v>200</v>
      </c>
      <c r="O206" s="32">
        <f t="shared" si="128"/>
        <v>4960</v>
      </c>
      <c r="P206" s="32">
        <f t="shared" si="128"/>
        <v>0</v>
      </c>
      <c r="Q206" s="32">
        <f t="shared" si="128"/>
        <v>0</v>
      </c>
      <c r="R206" s="32">
        <f t="shared" si="128"/>
        <v>3200</v>
      </c>
      <c r="S206" s="32">
        <f t="shared" si="128"/>
        <v>1260</v>
      </c>
      <c r="T206" s="32">
        <f t="shared" si="128"/>
        <v>500</v>
      </c>
      <c r="U206" s="32">
        <f t="shared" si="128"/>
        <v>5360</v>
      </c>
      <c r="V206" s="32">
        <f t="shared" si="128"/>
        <v>0</v>
      </c>
      <c r="W206" s="32">
        <f t="shared" si="128"/>
        <v>0</v>
      </c>
      <c r="X206" s="32">
        <f t="shared" si="128"/>
        <v>2200</v>
      </c>
      <c r="Y206" s="32">
        <f t="shared" si="128"/>
        <v>2460</v>
      </c>
      <c r="Z206" s="32">
        <f t="shared" si="128"/>
        <v>700</v>
      </c>
    </row>
    <row r="207" spans="1:26" ht="30">
      <c r="A207" s="9">
        <v>75</v>
      </c>
      <c r="B207" s="30" t="s">
        <v>156</v>
      </c>
      <c r="C207" s="26">
        <f t="shared" si="126"/>
        <v>5000</v>
      </c>
      <c r="D207" s="24">
        <f t="shared" si="126"/>
        <v>0</v>
      </c>
      <c r="E207" s="38">
        <f t="shared" si="126"/>
        <v>0</v>
      </c>
      <c r="F207" s="38">
        <f t="shared" si="126"/>
        <v>5000</v>
      </c>
      <c r="G207" s="38">
        <f t="shared" si="126"/>
        <v>0</v>
      </c>
      <c r="H207" s="38">
        <f t="shared" si="124"/>
        <v>0</v>
      </c>
      <c r="I207" s="26">
        <f t="shared" ref="I207:I208" si="129">J207+K207+L207+M207+N207</f>
        <v>1000</v>
      </c>
      <c r="J207" s="38">
        <v>0</v>
      </c>
      <c r="K207" s="38">
        <v>0</v>
      </c>
      <c r="L207" s="38">
        <v>1000</v>
      </c>
      <c r="M207" s="38">
        <v>0</v>
      </c>
      <c r="N207" s="38">
        <v>0</v>
      </c>
      <c r="O207" s="26">
        <f t="shared" ref="O207:O210" si="130">P207+Q207+R207+S207+T207</f>
        <v>2000</v>
      </c>
      <c r="P207" s="38">
        <v>0</v>
      </c>
      <c r="Q207" s="38">
        <v>0</v>
      </c>
      <c r="R207" s="38">
        <v>2000</v>
      </c>
      <c r="S207" s="38">
        <v>0</v>
      </c>
      <c r="T207" s="38">
        <v>0</v>
      </c>
      <c r="U207" s="26">
        <f t="shared" ref="U207:U210" si="131">V207+W207+X207+Y207+Z207</f>
        <v>2000</v>
      </c>
      <c r="V207" s="38">
        <v>0</v>
      </c>
      <c r="W207" s="38">
        <v>0</v>
      </c>
      <c r="X207" s="38">
        <v>2000</v>
      </c>
      <c r="Y207" s="38">
        <v>0</v>
      </c>
      <c r="Z207" s="38">
        <v>0</v>
      </c>
    </row>
    <row r="208" spans="1:26">
      <c r="A208" s="9">
        <v>76</v>
      </c>
      <c r="B208" s="30" t="s">
        <v>169</v>
      </c>
      <c r="C208" s="26">
        <f t="shared" si="126"/>
        <v>4000</v>
      </c>
      <c r="D208" s="24">
        <f t="shared" si="126"/>
        <v>0</v>
      </c>
      <c r="E208" s="38">
        <f t="shared" si="126"/>
        <v>0</v>
      </c>
      <c r="F208" s="38">
        <f t="shared" si="126"/>
        <v>0</v>
      </c>
      <c r="G208" s="38">
        <f t="shared" si="126"/>
        <v>3200</v>
      </c>
      <c r="H208" s="38">
        <f t="shared" si="124"/>
        <v>800</v>
      </c>
      <c r="I208" s="26">
        <f t="shared" si="129"/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26">
        <f t="shared" si="130"/>
        <v>1300</v>
      </c>
      <c r="P208" s="38">
        <v>0</v>
      </c>
      <c r="Q208" s="38">
        <v>0</v>
      </c>
      <c r="R208" s="38">
        <v>0</v>
      </c>
      <c r="S208" s="38">
        <v>1000</v>
      </c>
      <c r="T208" s="38">
        <v>300</v>
      </c>
      <c r="U208" s="26">
        <f t="shared" si="131"/>
        <v>2700</v>
      </c>
      <c r="V208" s="38">
        <v>0</v>
      </c>
      <c r="W208" s="38">
        <v>0</v>
      </c>
      <c r="X208" s="38">
        <v>0</v>
      </c>
      <c r="Y208" s="38">
        <v>2200</v>
      </c>
      <c r="Z208" s="38">
        <v>500</v>
      </c>
    </row>
    <row r="209" spans="1:26">
      <c r="A209" s="9">
        <v>77</v>
      </c>
      <c r="B209" s="30" t="s">
        <v>166</v>
      </c>
      <c r="C209" s="26">
        <f t="shared" si="126"/>
        <v>1000</v>
      </c>
      <c r="D209" s="24">
        <f t="shared" si="126"/>
        <v>0</v>
      </c>
      <c r="E209" s="38">
        <f t="shared" si="126"/>
        <v>0</v>
      </c>
      <c r="F209" s="38">
        <f t="shared" si="126"/>
        <v>1000</v>
      </c>
      <c r="G209" s="38">
        <f t="shared" si="126"/>
        <v>0</v>
      </c>
      <c r="H209" s="38">
        <f t="shared" si="124"/>
        <v>0</v>
      </c>
      <c r="I209" s="26">
        <f t="shared" si="103"/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0</v>
      </c>
      <c r="O209" s="26">
        <f t="shared" si="130"/>
        <v>1000</v>
      </c>
      <c r="P209" s="38">
        <v>0</v>
      </c>
      <c r="Q209" s="38">
        <v>0</v>
      </c>
      <c r="R209" s="38">
        <v>1000</v>
      </c>
      <c r="S209" s="38">
        <v>0</v>
      </c>
      <c r="T209" s="38">
        <v>0</v>
      </c>
      <c r="U209" s="26">
        <f t="shared" si="131"/>
        <v>0</v>
      </c>
      <c r="V209" s="38">
        <v>0</v>
      </c>
      <c r="W209" s="38">
        <v>0</v>
      </c>
      <c r="X209" s="38">
        <v>0</v>
      </c>
      <c r="Y209" s="38">
        <v>0</v>
      </c>
      <c r="Z209" s="38">
        <v>0</v>
      </c>
    </row>
    <row r="210" spans="1:26">
      <c r="A210" s="9">
        <v>78</v>
      </c>
      <c r="B210" s="30" t="s">
        <v>167</v>
      </c>
      <c r="C210" s="26">
        <f t="shared" si="126"/>
        <v>1980</v>
      </c>
      <c r="D210" s="24">
        <f t="shared" si="126"/>
        <v>0</v>
      </c>
      <c r="E210" s="38">
        <f t="shared" si="126"/>
        <v>0</v>
      </c>
      <c r="F210" s="38">
        <f t="shared" si="126"/>
        <v>600</v>
      </c>
      <c r="G210" s="38">
        <f t="shared" si="126"/>
        <v>780</v>
      </c>
      <c r="H210" s="38">
        <f t="shared" si="124"/>
        <v>600</v>
      </c>
      <c r="I210" s="26">
        <f t="shared" si="103"/>
        <v>660</v>
      </c>
      <c r="J210" s="38">
        <v>0</v>
      </c>
      <c r="K210" s="38">
        <v>0</v>
      </c>
      <c r="L210" s="38">
        <v>200</v>
      </c>
      <c r="M210" s="38">
        <v>260</v>
      </c>
      <c r="N210" s="38">
        <v>200</v>
      </c>
      <c r="O210" s="26">
        <f t="shared" si="130"/>
        <v>660</v>
      </c>
      <c r="P210" s="38">
        <v>0</v>
      </c>
      <c r="Q210" s="38">
        <v>0</v>
      </c>
      <c r="R210" s="38">
        <v>200</v>
      </c>
      <c r="S210" s="38">
        <v>260</v>
      </c>
      <c r="T210" s="38">
        <v>200</v>
      </c>
      <c r="U210" s="26">
        <f t="shared" si="131"/>
        <v>660</v>
      </c>
      <c r="V210" s="38">
        <v>0</v>
      </c>
      <c r="W210" s="38">
        <v>0</v>
      </c>
      <c r="X210" s="38">
        <v>200</v>
      </c>
      <c r="Y210" s="38">
        <v>260</v>
      </c>
      <c r="Z210" s="38">
        <v>200</v>
      </c>
    </row>
    <row r="211" spans="1:26">
      <c r="A211" s="39"/>
      <c r="B211" s="31" t="s">
        <v>181</v>
      </c>
      <c r="C211" s="32">
        <f>C206+C200+C195+C189+C182+C175+C168+C160+C153+C149+C143+C137+C132+C128+C127+C126+C125+C124+C123+C122+C121+C120+C119+C117+C97+C88+C66+C51+C34</f>
        <v>1426362.15</v>
      </c>
      <c r="D211" s="32">
        <f t="shared" ref="D211:Z211" si="132">D206+D200+D195+D189+D182+D175+D168+D160+D153+D149+D143+D137+D132+D128+D127+D126+D125+D124+D123+D122+D121+D120+D119+D117+D97+D88+D66+D51+D34</f>
        <v>0</v>
      </c>
      <c r="E211" s="32">
        <f t="shared" si="132"/>
        <v>271391</v>
      </c>
      <c r="F211" s="32">
        <f t="shared" si="132"/>
        <v>330744.15000000002</v>
      </c>
      <c r="G211" s="32">
        <f t="shared" si="132"/>
        <v>69300</v>
      </c>
      <c r="H211" s="32">
        <f t="shared" si="132"/>
        <v>754927</v>
      </c>
      <c r="I211" s="32">
        <f t="shared" si="132"/>
        <v>416289</v>
      </c>
      <c r="J211" s="32">
        <f t="shared" si="132"/>
        <v>0</v>
      </c>
      <c r="K211" s="32">
        <f t="shared" si="132"/>
        <v>137901</v>
      </c>
      <c r="L211" s="32">
        <f t="shared" si="132"/>
        <v>107988</v>
      </c>
      <c r="M211" s="32">
        <f t="shared" si="132"/>
        <v>19200</v>
      </c>
      <c r="N211" s="32">
        <f t="shared" si="132"/>
        <v>151200</v>
      </c>
      <c r="O211" s="32">
        <f t="shared" si="132"/>
        <v>558580</v>
      </c>
      <c r="P211" s="32">
        <f t="shared" si="132"/>
        <v>0</v>
      </c>
      <c r="Q211" s="32">
        <f t="shared" si="132"/>
        <v>119690</v>
      </c>
      <c r="R211" s="32">
        <f t="shared" si="132"/>
        <v>114344</v>
      </c>
      <c r="S211" s="32">
        <f t="shared" si="132"/>
        <v>23390</v>
      </c>
      <c r="T211" s="32">
        <f t="shared" si="132"/>
        <v>301156</v>
      </c>
      <c r="U211" s="32">
        <f t="shared" si="132"/>
        <v>451493.15</v>
      </c>
      <c r="V211" s="32">
        <f t="shared" si="132"/>
        <v>0</v>
      </c>
      <c r="W211" s="32">
        <f t="shared" si="132"/>
        <v>13800</v>
      </c>
      <c r="X211" s="32">
        <f t="shared" si="132"/>
        <v>108412.15</v>
      </c>
      <c r="Y211" s="32">
        <f t="shared" si="132"/>
        <v>26710</v>
      </c>
      <c r="Z211" s="32">
        <f t="shared" si="132"/>
        <v>302571</v>
      </c>
    </row>
    <row r="212" spans="1:26">
      <c r="O212" s="3" t="s">
        <v>184</v>
      </c>
    </row>
  </sheetData>
  <mergeCells count="21">
    <mergeCell ref="A118:Z118"/>
    <mergeCell ref="A67:Z67"/>
    <mergeCell ref="A89:Z89"/>
    <mergeCell ref="A52:Z52"/>
    <mergeCell ref="A35:Z35"/>
    <mergeCell ref="A98:Z98"/>
    <mergeCell ref="W1:Z2"/>
    <mergeCell ref="A8:Z8"/>
    <mergeCell ref="D5:H5"/>
    <mergeCell ref="C4:H4"/>
    <mergeCell ref="C5:C6"/>
    <mergeCell ref="I4:N4"/>
    <mergeCell ref="I5:I6"/>
    <mergeCell ref="J5:N5"/>
    <mergeCell ref="O5:O6"/>
    <mergeCell ref="P5:T5"/>
    <mergeCell ref="O4:T4"/>
    <mergeCell ref="U4:Z4"/>
    <mergeCell ref="U5:U6"/>
    <mergeCell ref="V5:Z5"/>
    <mergeCell ref="C3:T3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 Алисултанова</dc:creator>
  <cp:lastModifiedBy>Мадина Алисултанова</cp:lastModifiedBy>
  <cp:lastPrinted>2016-12-23T11:38:58Z</cp:lastPrinted>
  <dcterms:created xsi:type="dcterms:W3CDTF">2016-04-04T13:29:04Z</dcterms:created>
  <dcterms:modified xsi:type="dcterms:W3CDTF">2016-12-23T12:31:16Z</dcterms:modified>
</cp:coreProperties>
</file>