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  за 2 полугод" sheetId="5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B14" i="5"/>
  <c r="D14" s="1"/>
  <c r="C13"/>
  <c r="B13"/>
  <c r="D12"/>
  <c r="C12"/>
  <c r="B12"/>
  <c r="C11"/>
  <c r="B11"/>
  <c r="C10"/>
  <c r="B10"/>
  <c r="C9"/>
  <c r="B9"/>
  <c r="C8"/>
  <c r="B8"/>
  <c r="C7"/>
  <c r="B7"/>
  <c r="B6"/>
  <c r="D6" s="1"/>
  <c r="D5"/>
  <c r="B5"/>
  <c r="C4"/>
  <c r="B4"/>
  <c r="C3"/>
  <c r="B3"/>
  <c r="D3" l="1"/>
  <c r="D4"/>
  <c r="D8"/>
  <c r="D7"/>
  <c r="D9"/>
  <c r="D11"/>
  <c r="C15"/>
  <c r="B15"/>
  <c r="D10"/>
  <c r="D13"/>
  <c r="D15" l="1"/>
</calcChain>
</file>

<file path=xl/sharedStrings.xml><?xml version="1.0" encoding="utf-8"?>
<sst xmlns="http://schemas.openxmlformats.org/spreadsheetml/2006/main" count="18" uniqueCount="18">
  <si>
    <t>Муниципальные программы</t>
  </si>
  <si>
    <t>План 2018г.   с учетом изменений (тыс. руб.)</t>
  </si>
  <si>
    <t>Фактически  использовано  средств  за 6 мес. 2018г. (тыс. руб.)</t>
  </si>
  <si>
    <t>% исполнения</t>
  </si>
  <si>
    <t>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2014-2018 годы</t>
  </si>
  <si>
    <t>Программа администрации МР «Кизилюртовский район» "Об устранении причин, порождающих коррупцию, и обеспечения противодействия условиям, способствующим ее распространению в МР «Кизилюртовский район»  на 2017-2018г.".</t>
  </si>
  <si>
    <t>Комплексная программа  противодействие идеологии экстремизма и терроризма в МР «Кизилюртовский район» на 2017г.</t>
  </si>
  <si>
    <t xml:space="preserve"> Муниципальная программа "Профилактика правонарушений и противодействие преступности в Кизилюртовском районе на 2017 -2020 годы</t>
  </si>
  <si>
    <t xml:space="preserve">Раздел 3 "Развитие туризма" в составе Комплексной программы СЭР МР "Кизилюртовский район" на 2016-2018 годы </t>
  </si>
  <si>
    <t xml:space="preserve">Раздел 4 "Развитие молодежной политики" в составе Комплексной программы СЭР МР "Кизилюртовский район" на 2016-2018 годы </t>
  </si>
  <si>
    <t xml:space="preserve">Раздел 2 "Развитие культуры" в составе Комплексной программы СЭР МР "Кизилюртовский район" на 2016-2018 годы </t>
  </si>
  <si>
    <t xml:space="preserve">Разде 1"Развитие агропромышленного комплекса" в составе Комплексной программы СЭР МР "Кизилюртовский район" на 2016-2018 годы </t>
  </si>
  <si>
    <t xml:space="preserve">Раздел 5 «Развитие физической культуры и спорта» в составе Комплексной программы СЭР МР "Кизилюртовский район" на 2016-2018 годы </t>
  </si>
  <si>
    <t xml:space="preserve">Раздел VI "Развитие системы образования" в составе Комплексной программы СЭР МР "Кизилюртовский район" на 2016-2018 годы </t>
  </si>
  <si>
    <t xml:space="preserve">Раздел VII "Строительство и развитие жилищно-коммунального хозяйства"  в составе Комплексной программы СЭР МР "Кизилюртовский район" на 2016-2018 годы </t>
  </si>
  <si>
    <t>Муниципальная целевая программа "Оформление права собственности и использование имущества МР "Кизилюртовский район" на 2017-2019годы"</t>
  </si>
  <si>
    <t>Всего по программам:</t>
  </si>
  <si>
    <t>Отчет о выполнение мероприятий  муниципальной программы за 6 месяцев 2018г.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</si>
</sst>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/>
    <xf numFmtId="2" fontId="0" fillId="0" borderId="1" xfId="0" applyNumberForma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31~1\AppData\Local\Temp\&#1055;&#1088;&#1086;&#1075;&#1088;&#1072;&#1084;&#1084;&#1085;&#1099;&#1077;%20&#1084;&#1077;&#1088;&#1086;&#1087;&#1088;&#1080;&#1103;&#1090;&#1080;&#1103;%20&#1079;&#1072;%206%20&#1084;&#1077;&#1089;%202018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%20%20&#1079;&#1072;%209%20&#1084;&#1077;&#1089;&#1103;&#1094;&#1077;&#1074;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К"/>
      <sheetName val="СВОД (2)"/>
      <sheetName val="Строит "/>
      <sheetName val="уо"/>
      <sheetName val="арх и им."/>
      <sheetName val="УСХ"/>
      <sheetName val="ГО и ЧС"/>
      <sheetName val="Коррупция"/>
      <sheetName val="Терориз"/>
      <sheetName val="Прест (2)"/>
      <sheetName val="Прог. с учетом изм."/>
    </sheetNames>
    <sheetDataSet>
      <sheetData sheetId="0">
        <row r="35">
          <cell r="D35">
            <v>400</v>
          </cell>
          <cell r="E35">
            <v>244.99999999999997</v>
          </cell>
        </row>
        <row r="60">
          <cell r="C60">
            <v>150</v>
          </cell>
          <cell r="E60">
            <v>66.150000000000006</v>
          </cell>
        </row>
        <row r="76">
          <cell r="D76">
            <v>500</v>
          </cell>
          <cell r="E76">
            <v>282.09999999999997</v>
          </cell>
        </row>
        <row r="92">
          <cell r="E92">
            <v>26</v>
          </cell>
        </row>
      </sheetData>
      <sheetData sheetId="1">
        <row r="13">
          <cell r="B13">
            <v>145883.70000000001</v>
          </cell>
        </row>
      </sheetData>
      <sheetData sheetId="2">
        <row r="49">
          <cell r="E49">
            <v>28752.6</v>
          </cell>
        </row>
      </sheetData>
      <sheetData sheetId="3">
        <row r="16">
          <cell r="C16">
            <v>7250</v>
          </cell>
          <cell r="E16">
            <v>100</v>
          </cell>
        </row>
      </sheetData>
      <sheetData sheetId="4"/>
      <sheetData sheetId="5">
        <row r="23">
          <cell r="C23">
            <v>355009.45</v>
          </cell>
          <cell r="E23">
            <v>110</v>
          </cell>
          <cell r="G23">
            <v>148379.45000000001</v>
          </cell>
        </row>
      </sheetData>
      <sheetData sheetId="6">
        <row r="11">
          <cell r="E11">
            <v>1553</v>
          </cell>
          <cell r="F11">
            <v>1153.415</v>
          </cell>
        </row>
      </sheetData>
      <sheetData sheetId="7">
        <row r="11">
          <cell r="D11">
            <v>50</v>
          </cell>
          <cell r="F11">
            <v>0</v>
          </cell>
        </row>
      </sheetData>
      <sheetData sheetId="8">
        <row r="14">
          <cell r="C14">
            <v>103</v>
          </cell>
        </row>
      </sheetData>
      <sheetData sheetId="9">
        <row r="14">
          <cell r="D14">
            <v>10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 за 2 полугод"/>
      <sheetName val="СВОД  за 3 кв"/>
      <sheetName val="ГО и ЧС"/>
      <sheetName val="Коррупция"/>
      <sheetName val="Терроризм"/>
      <sheetName val="Прест"/>
      <sheetName val="туризм"/>
      <sheetName val="МП"/>
      <sheetName val="культура"/>
      <sheetName val="АПК"/>
      <sheetName val="спорт"/>
      <sheetName val="УО"/>
      <sheetName val="УЖКХ"/>
      <sheetName val="Архитектура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D21">
            <v>1250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1">
          <cell r="D11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tabSelected="1" workbookViewId="0">
      <selection activeCell="H6" sqref="H6"/>
    </sheetView>
  </sheetViews>
  <sheetFormatPr defaultRowHeight="15"/>
  <cols>
    <col min="1" max="1" width="61.42578125" customWidth="1"/>
    <col min="2" max="2" width="11.85546875" style="7" customWidth="1"/>
    <col min="3" max="3" width="12.42578125" customWidth="1"/>
    <col min="4" max="4" width="10.85546875" customWidth="1"/>
    <col min="5" max="5" width="17.7109375" customWidth="1"/>
    <col min="6" max="6" width="12.42578125" customWidth="1"/>
    <col min="7" max="7" width="14" customWidth="1"/>
  </cols>
  <sheetData>
    <row r="1" spans="1:8" ht="22.5" customHeight="1">
      <c r="A1" s="10" t="s">
        <v>17</v>
      </c>
      <c r="B1" s="9"/>
      <c r="C1" s="9"/>
      <c r="D1" s="9"/>
    </row>
    <row r="2" spans="1:8" ht="96" customHeight="1">
      <c r="A2" s="1" t="s">
        <v>0</v>
      </c>
      <c r="B2" s="6" t="s">
        <v>1</v>
      </c>
      <c r="C2" s="2" t="s">
        <v>2</v>
      </c>
      <c r="D2" s="2" t="s">
        <v>3</v>
      </c>
      <c r="E2" s="9"/>
      <c r="F2" s="9"/>
      <c r="G2" s="9"/>
      <c r="H2" s="9"/>
    </row>
    <row r="3" spans="1:8" ht="68.25" customHeight="1">
      <c r="A3" s="3" t="s">
        <v>4</v>
      </c>
      <c r="B3" s="4">
        <f>'[1]ГО и ЧС'!E11</f>
        <v>1553</v>
      </c>
      <c r="C3" s="4">
        <f>'[1]ГО и ЧС'!F11</f>
        <v>1153.415</v>
      </c>
      <c r="D3" s="4">
        <f>C3/B3*100</f>
        <v>74.270122343850602</v>
      </c>
    </row>
    <row r="4" spans="1:8" ht="82.5" customHeight="1">
      <c r="A4" s="3" t="s">
        <v>5</v>
      </c>
      <c r="B4" s="4">
        <f>[1]Коррупция!D11</f>
        <v>50</v>
      </c>
      <c r="C4" s="4">
        <f>[1]Коррупция!F11</f>
        <v>0</v>
      </c>
      <c r="D4" s="4">
        <f t="shared" ref="D4:D15" si="0">C4/B4*100</f>
        <v>0</v>
      </c>
    </row>
    <row r="5" spans="1:8" ht="54" customHeight="1">
      <c r="A5" s="3" t="s">
        <v>6</v>
      </c>
      <c r="B5" s="4">
        <f>[1]Терориз!C14</f>
        <v>103</v>
      </c>
      <c r="C5" s="4">
        <v>0</v>
      </c>
      <c r="D5" s="4">
        <f t="shared" si="0"/>
        <v>0</v>
      </c>
    </row>
    <row r="6" spans="1:8" ht="53.25" customHeight="1">
      <c r="A6" s="3" t="s">
        <v>7</v>
      </c>
      <c r="B6" s="4">
        <f>'[1]Прест (2)'!D14</f>
        <v>10</v>
      </c>
      <c r="C6" s="4">
        <v>0</v>
      </c>
      <c r="D6" s="4">
        <f t="shared" si="0"/>
        <v>0</v>
      </c>
    </row>
    <row r="7" spans="1:8" ht="35.25" customHeight="1">
      <c r="A7" s="3" t="s">
        <v>8</v>
      </c>
      <c r="B7" s="4">
        <f>[2]туризм!D21</f>
        <v>1250</v>
      </c>
      <c r="C7" s="4">
        <f>[1]ОК!E92</f>
        <v>26</v>
      </c>
      <c r="D7" s="4">
        <f t="shared" si="0"/>
        <v>2.08</v>
      </c>
    </row>
    <row r="8" spans="1:8" ht="49.5" customHeight="1">
      <c r="A8" s="3" t="s">
        <v>9</v>
      </c>
      <c r="B8" s="4">
        <f>[1]ОК!D35</f>
        <v>400</v>
      </c>
      <c r="C8" s="4">
        <f>[1]ОК!E35</f>
        <v>244.99999999999997</v>
      </c>
      <c r="D8" s="4">
        <f t="shared" si="0"/>
        <v>61.249999999999993</v>
      </c>
    </row>
    <row r="9" spans="1:8" ht="35.25" customHeight="1">
      <c r="A9" s="3" t="s">
        <v>10</v>
      </c>
      <c r="B9" s="4">
        <f>[1]ОК!C60</f>
        <v>150</v>
      </c>
      <c r="C9" s="4">
        <f>[1]ОК!E60</f>
        <v>66.150000000000006</v>
      </c>
      <c r="D9" s="4">
        <f t="shared" si="0"/>
        <v>44.100000000000009</v>
      </c>
    </row>
    <row r="10" spans="1:8" ht="47.25">
      <c r="A10" s="3" t="s">
        <v>11</v>
      </c>
      <c r="B10" s="4">
        <f>[1]УСХ!C23</f>
        <v>355009.45</v>
      </c>
      <c r="C10" s="4">
        <f>[1]УСХ!E23+[1]УСХ!G23</f>
        <v>148489.45000000001</v>
      </c>
      <c r="D10" s="4">
        <f t="shared" si="0"/>
        <v>41.826900664193587</v>
      </c>
    </row>
    <row r="11" spans="1:8" ht="47.25">
      <c r="A11" s="3" t="s">
        <v>12</v>
      </c>
      <c r="B11" s="4">
        <f>[1]ОК!D76</f>
        <v>500</v>
      </c>
      <c r="C11" s="4">
        <f>[1]ОК!E76</f>
        <v>282.09999999999997</v>
      </c>
      <c r="D11" s="4">
        <f t="shared" si="0"/>
        <v>56.419999999999995</v>
      </c>
    </row>
    <row r="12" spans="1:8" ht="47.25">
      <c r="A12" s="3" t="s">
        <v>13</v>
      </c>
      <c r="B12" s="4">
        <f>[1]уо!C16</f>
        <v>7250</v>
      </c>
      <c r="C12" s="4">
        <f>[1]уо!E16</f>
        <v>100</v>
      </c>
      <c r="D12" s="4">
        <f t="shared" si="0"/>
        <v>1.3793103448275863</v>
      </c>
    </row>
    <row r="13" spans="1:8" ht="63">
      <c r="A13" s="3" t="s">
        <v>14</v>
      </c>
      <c r="B13" s="4">
        <f>'[1]СВОД (2)'!$B$13</f>
        <v>145883.70000000001</v>
      </c>
      <c r="C13" s="4">
        <f>'[1]Строит '!E49</f>
        <v>28752.6</v>
      </c>
      <c r="D13" s="4">
        <f t="shared" si="0"/>
        <v>19.709261555609022</v>
      </c>
    </row>
    <row r="14" spans="1:8" ht="47.25">
      <c r="A14" s="3" t="s">
        <v>15</v>
      </c>
      <c r="B14" s="4">
        <f>[2]Архитектура!D11</f>
        <v>300</v>
      </c>
      <c r="C14" s="4">
        <v>200</v>
      </c>
      <c r="D14" s="4">
        <f t="shared" si="0"/>
        <v>66.666666666666657</v>
      </c>
    </row>
    <row r="15" spans="1:8" ht="15.75">
      <c r="A15" s="3" t="s">
        <v>16</v>
      </c>
      <c r="B15" s="8">
        <f>SUM(B3:B14)</f>
        <v>512459.15</v>
      </c>
      <c r="C15" s="8">
        <f>SUM(C3:C14)</f>
        <v>179314.71500000003</v>
      </c>
      <c r="D15" s="4">
        <f t="shared" si="0"/>
        <v>34.991026113983921</v>
      </c>
    </row>
    <row r="16" spans="1:8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</sheetData>
  <mergeCells count="2">
    <mergeCell ref="E2:H2"/>
    <mergeCell ref="A1:D1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D14"/>
  <sheetViews>
    <sheetView topLeftCell="A10" workbookViewId="0">
      <selection activeCell="A31" sqref="A31"/>
    </sheetView>
  </sheetViews>
  <sheetFormatPr defaultRowHeight="15"/>
  <cols>
    <col min="1" max="1" width="59" customWidth="1"/>
    <col min="4" max="4" width="21.28515625" customWidth="1"/>
  </cols>
  <sheetData>
    <row r="4" spans="2:4">
      <c r="B4" s="5"/>
      <c r="C4" s="5"/>
      <c r="D4" s="5"/>
    </row>
    <row r="5" spans="2:4">
      <c r="B5" s="5"/>
      <c r="C5" s="5"/>
      <c r="D5" s="5"/>
    </row>
    <row r="6" spans="2:4">
      <c r="B6" s="5"/>
      <c r="C6" s="5"/>
      <c r="D6" s="5"/>
    </row>
    <row r="7" spans="2:4">
      <c r="B7" s="5"/>
      <c r="C7" s="5"/>
      <c r="D7" s="5"/>
    </row>
    <row r="8" spans="2:4">
      <c r="B8" s="5"/>
      <c r="C8" s="5"/>
      <c r="D8" s="5"/>
    </row>
    <row r="9" spans="2:4">
      <c r="B9" s="5"/>
      <c r="C9" s="5"/>
      <c r="D9" s="5"/>
    </row>
    <row r="10" spans="2:4">
      <c r="B10" s="5"/>
      <c r="C10" s="5"/>
      <c r="D10" s="5"/>
    </row>
    <row r="11" spans="2:4">
      <c r="B11" s="5"/>
      <c r="C11" s="5"/>
      <c r="D11" s="5"/>
    </row>
    <row r="12" spans="2:4">
      <c r="B12" s="5"/>
      <c r="C12" s="5"/>
      <c r="D12" s="5"/>
    </row>
    <row r="13" spans="2:4">
      <c r="B13" s="5"/>
      <c r="C13" s="5"/>
      <c r="D13" s="5"/>
    </row>
    <row r="14" spans="2:4">
      <c r="B14" s="5"/>
      <c r="C14" s="5"/>
      <c r="D14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 за 2 полугод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2018-12-10T14:39:01Z</dcterms:modified>
</cp:coreProperties>
</file>